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nev 2023\"/>
    </mc:Choice>
  </mc:AlternateContent>
  <bookViews>
    <workbookView xWindow="0" yWindow="0" windowWidth="28800" windowHeight="12435"/>
  </bookViews>
  <sheets>
    <sheet name="Form-c" sheetId="2" r:id="rId1"/>
    <sheet name="Form-d" sheetId="1" r:id="rId2"/>
  </sheets>
  <definedNames>
    <definedName name="_xlnm.Print_Area" localSheetId="0">'Form-c'!$A$4:$J$129</definedName>
    <definedName name="_xlnm.Print_Area" localSheetId="1">'Form-d'!$A$4:$J$129</definedName>
    <definedName name="_xlnm.Print_Titles" localSheetId="0">'Form-c'!$1:$11</definedName>
    <definedName name="_xlnm.Print_Titles" localSheetId="1">'Form-d'!$1:$11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5" i="1" l="1"/>
  <c r="F117" i="1" l="1"/>
  <c r="F115" i="1"/>
  <c r="F118" i="1"/>
  <c r="F95" i="1"/>
  <c r="L35" i="1"/>
  <c r="F33" i="1" l="1"/>
  <c r="F50" i="1"/>
  <c r="F48" i="1"/>
  <c r="F47" i="1"/>
  <c r="F44" i="1"/>
  <c r="F43" i="1"/>
  <c r="F38" i="1"/>
  <c r="F39" i="1"/>
  <c r="F40" i="1"/>
  <c r="I55" i="1"/>
  <c r="F122" i="1"/>
  <c r="F119" i="1"/>
  <c r="F112" i="1"/>
  <c r="F97" i="1"/>
  <c r="F82" i="1"/>
  <c r="F81" i="1"/>
  <c r="F30" i="1"/>
  <c r="F29" i="1"/>
  <c r="F69" i="1"/>
  <c r="F68" i="1"/>
  <c r="F67" i="1"/>
  <c r="F111" i="1"/>
  <c r="F107" i="1"/>
  <c r="F102" i="1"/>
  <c r="F101" i="1"/>
  <c r="F103" i="1"/>
  <c r="F106" i="1"/>
  <c r="F108" i="1"/>
  <c r="F123" i="1"/>
  <c r="F58" i="1"/>
  <c r="F62" i="1"/>
  <c r="F66" i="1"/>
  <c r="F70" i="1"/>
  <c r="F71" i="1"/>
  <c r="F73" i="1"/>
  <c r="F74" i="1"/>
  <c r="I124" i="1"/>
  <c r="I76" i="1"/>
  <c r="I98" i="1"/>
  <c r="I126" i="1"/>
  <c r="F94" i="1"/>
  <c r="F85" i="1"/>
  <c r="F86" i="1"/>
  <c r="F20" i="1"/>
  <c r="G124" i="2"/>
  <c r="F124" i="2"/>
  <c r="E124" i="2"/>
  <c r="D124" i="2"/>
  <c r="G98" i="2"/>
  <c r="F98" i="2"/>
  <c r="F76" i="2"/>
  <c r="D76" i="2"/>
  <c r="G55" i="2"/>
  <c r="F55" i="2"/>
  <c r="E55" i="2"/>
  <c r="E126" i="2"/>
  <c r="D55" i="2"/>
  <c r="G34" i="2"/>
  <c r="D34" i="2"/>
  <c r="I128" i="1"/>
  <c r="G126" i="2"/>
  <c r="G128" i="2" s="1"/>
  <c r="F34" i="2"/>
  <c r="F98" i="1" l="1"/>
  <c r="F124" i="1"/>
  <c r="J98" i="1"/>
  <c r="D126" i="2"/>
  <c r="D128" i="2" s="1"/>
  <c r="F126" i="2"/>
  <c r="E128" i="2" s="1"/>
  <c r="J124" i="1"/>
  <c r="F76" i="1"/>
  <c r="J76" i="1" s="1"/>
  <c r="F55" i="1"/>
  <c r="F34" i="1"/>
  <c r="F128" i="2" l="1"/>
  <c r="F126" i="1"/>
  <c r="J126" i="1" s="1"/>
  <c r="J128" i="1" s="1"/>
  <c r="J55" i="1"/>
  <c r="F128" i="1" l="1"/>
</calcChain>
</file>

<file path=xl/comments1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Uang KTI 10 Mahasiswa @ 2.700.000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 dosen tetap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 dosen tidak tetap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 pegawan non akademik</t>
        </r>
      </text>
    </comment>
  </commentList>
</comments>
</file>

<file path=xl/sharedStrings.xml><?xml version="1.0" encoding="utf-8"?>
<sst xmlns="http://schemas.openxmlformats.org/spreadsheetml/2006/main" count="273" uniqueCount="156">
  <si>
    <t>FORMULIR: D</t>
  </si>
  <si>
    <t>NO</t>
  </si>
  <si>
    <t>RUTIN</t>
  </si>
  <si>
    <t>PROGRAM</t>
  </si>
  <si>
    <t>JUMLAH</t>
  </si>
  <si>
    <t>URUT</t>
  </si>
  <si>
    <t>MA</t>
  </si>
  <si>
    <t xml:space="preserve">                  KETERANGAN</t>
  </si>
  <si>
    <t>KUANTITAS</t>
  </si>
  <si>
    <t>HARGA/BIAYA</t>
  </si>
  <si>
    <t>NILAI</t>
  </si>
  <si>
    <t>RAPB</t>
  </si>
  <si>
    <t>PER UNIT</t>
  </si>
  <si>
    <t>I. R A P</t>
  </si>
  <si>
    <t>PDPT.BPP POKOK MHS BARU</t>
  </si>
  <si>
    <t>PDPT.BPP POKOK MHS LAMA</t>
  </si>
  <si>
    <t>PDPT.BPP SKS MHS BARU</t>
  </si>
  <si>
    <t>PDPT.BPP SKS MHS LAMA</t>
  </si>
  <si>
    <t>PENDAPATAN REGISTRASI</t>
  </si>
  <si>
    <t>PENDAPATAN HER.REGISTRASI</t>
  </si>
  <si>
    <t>PENDAPATAN KEPANITERAAN</t>
  </si>
  <si>
    <t>PENDAPATAN PERPUSTAKAAN</t>
  </si>
  <si>
    <t>PDPT. BIMBINGAN SKRIPSI</t>
  </si>
  <si>
    <t>PENDAPATAN UJIAN NEGARA</t>
  </si>
  <si>
    <t>PENDAPATAN OPSPEK/P4</t>
  </si>
  <si>
    <t>PDPT. DENDA MAHASISWA</t>
  </si>
  <si>
    <t>PDPT. PUBL &amp; BULETIN</t>
  </si>
  <si>
    <t>PDPT. PELAYANAN KESEHATAN</t>
  </si>
  <si>
    <t>PENJ.FORM. MHS BARU</t>
  </si>
  <si>
    <t>PDPT. WSD SARJANA/DIES NATALIS</t>
  </si>
  <si>
    <t>PENDAPATAN JASA GIRO</t>
  </si>
  <si>
    <t xml:space="preserve">PENDAPATAN LAIN-LAIN </t>
  </si>
  <si>
    <t xml:space="preserve">         JUMLAH RAP</t>
  </si>
  <si>
    <t>2. R A B</t>
  </si>
  <si>
    <t>A. PENGELUARAN BELANJA PEGAWAI</t>
  </si>
  <si>
    <t>GAJI DOSEN TETAP</t>
  </si>
  <si>
    <t>HONOR DOSEN TIDAK TETAP</t>
  </si>
  <si>
    <t>HONOR PENASEHAT AKAD.</t>
  </si>
  <si>
    <t>TUNJ. KEHADIRAN DSN TETAP</t>
  </si>
  <si>
    <t>BIAYA PENGOBATAN DSN TETAP</t>
  </si>
  <si>
    <t>THR DOSEN TETAP</t>
  </si>
  <si>
    <t>HONOR LAIN-LAIN</t>
  </si>
  <si>
    <t>BY. U. UJIAN DAN VAKASI</t>
  </si>
  <si>
    <t>DANA PENSIUN AKADEMIK</t>
  </si>
  <si>
    <t>GAJI KARY. N AKAD.</t>
  </si>
  <si>
    <t>THR KARY. NON AKD.</t>
  </si>
  <si>
    <t>TUNJ. KEHADIRAN KARY. N. AKAD.</t>
  </si>
  <si>
    <t>LEMBUR KARY. N.AKD.</t>
  </si>
  <si>
    <t>PENGOBATN KRY.N.AKD.</t>
  </si>
  <si>
    <t>BIAYA REPRESENTASI</t>
  </si>
  <si>
    <t>PAJAK PPH 21</t>
  </si>
  <si>
    <t>DANA PENSIUN NON AKADEMIK</t>
  </si>
  <si>
    <t xml:space="preserve">    JUMLAH BELANJA PEGAWAI</t>
  </si>
  <si>
    <t>B. PENGELUARAN PENUNJANG PENDIDIKAN</t>
  </si>
  <si>
    <t>PERALATAN KOMPUTER</t>
  </si>
  <si>
    <t>BIAYA KEPANITERAAN</t>
  </si>
  <si>
    <t>BIAYA LABORATORIUM</t>
  </si>
  <si>
    <t>BIAYA BIMBINGAN SKRIPSI</t>
  </si>
  <si>
    <t>BIAYA UJIAN NEGARA</t>
  </si>
  <si>
    <t>BIAYA OP. PENELITIAN</t>
  </si>
  <si>
    <t>BIAYA PELAYANAN KESEHATAN</t>
  </si>
  <si>
    <t>BY. EVAL. M. KULIAH</t>
  </si>
  <si>
    <t>BIAYA OPERASI PERPUS</t>
  </si>
  <si>
    <t>B. OP. PST. PENGAB. MASY</t>
  </si>
  <si>
    <t>PEN. &amp; LAT. T. AKAD.</t>
  </si>
  <si>
    <t>BIAYA BEASISWA</t>
  </si>
  <si>
    <t>BIAYA AKREDITASI</t>
  </si>
  <si>
    <t>BIAYA SEMINAR/LOKAKARYA AKAD.</t>
  </si>
  <si>
    <t>BIAYA OPERASI PEMBELIAN BUKU</t>
  </si>
  <si>
    <t>BIAYA LANGSUNG LAIN-LAIN</t>
  </si>
  <si>
    <t>PEN. &amp; LAT. T.NON AKAD.</t>
  </si>
  <si>
    <t>BIAYA PERJALANAN DINAS</t>
  </si>
  <si>
    <t>BIAYA KEPERSONALIAAN</t>
  </si>
  <si>
    <t xml:space="preserve">           JUMLAH PENUNJANG PENDIDIKAN</t>
  </si>
  <si>
    <t>C. PENGELUARAN SARANA</t>
  </si>
  <si>
    <t>BANGUNAN</t>
  </si>
  <si>
    <t>PERLENGKAPAN GEDUNG</t>
  </si>
  <si>
    <t>KENDARAAN</t>
  </si>
  <si>
    <t>PERALATAN KANTOR</t>
  </si>
  <si>
    <t>PERLENG. RUANG KULIAH</t>
  </si>
  <si>
    <t>PERALATAN LAB.</t>
  </si>
  <si>
    <t>FURNITURE/FIXTURE</t>
  </si>
  <si>
    <t>BY. PML. PERL. KULIAH</t>
  </si>
  <si>
    <t>PEMEL. KENDARAAN</t>
  </si>
  <si>
    <t>PEMEL. ALAT KANTOR</t>
  </si>
  <si>
    <t>BY. PML. PERL. LAB</t>
  </si>
  <si>
    <t>PEMELIHARAAN KOMPUTER</t>
  </si>
  <si>
    <t>PEMEL. GD/INST.</t>
  </si>
  <si>
    <t>BIAYA SUMBANGAN/IURAN</t>
  </si>
  <si>
    <t xml:space="preserve">ALAT TULIS KANTOR </t>
  </si>
  <si>
    <t>LISTRIK AIR</t>
  </si>
  <si>
    <t>TELEPHONE - FACIMILE</t>
  </si>
  <si>
    <t>BENDA POS DAN MATERAI</t>
  </si>
  <si>
    <t xml:space="preserve">          JUMLAH PENGELUARAN SARANA</t>
  </si>
  <si>
    <t>D. PENGELUARAN LAIN-LAIN</t>
  </si>
  <si>
    <t>SUMBANG/IUR KLG</t>
  </si>
  <si>
    <t>OPSPEK / P-4</t>
  </si>
  <si>
    <t>PROMOSI/PUBLIKASI</t>
  </si>
  <si>
    <t>BIAYA WISUDA SARJANA</t>
  </si>
  <si>
    <t>PENERIMAAN MHS BARU</t>
  </si>
  <si>
    <t>BKK/SEMA</t>
  </si>
  <si>
    <t>BY.DIES NATALIS</t>
  </si>
  <si>
    <t>B. RAPAT &amp; PENYEGARAN</t>
  </si>
  <si>
    <t>BBM/PARKIR/TOL</t>
  </si>
  <si>
    <t>BY. AS. KECELAKAAN &amp; KES.</t>
  </si>
  <si>
    <t>BIAYA RUMAH TANGGA</t>
  </si>
  <si>
    <t>BIAYA FOTOCOPY</t>
  </si>
  <si>
    <t>AUDIT  LEGAL IJIN KONSULTAN</t>
  </si>
  <si>
    <t>BIAYA PERAYAAN KEROHANIAN</t>
  </si>
  <si>
    <t>BIAYA RETRET/REKREASI</t>
  </si>
  <si>
    <t>BIAYA BULETIN /LITERATUR</t>
  </si>
  <si>
    <t>BIAYA RAKER</t>
  </si>
  <si>
    <t>BIAYA CETAKAN</t>
  </si>
  <si>
    <t>BIAYA BUNGA</t>
  </si>
  <si>
    <t>BIAYA ADMINISTRASI BANK</t>
  </si>
  <si>
    <t>BIAYA LAIN-LAIN</t>
  </si>
  <si>
    <t>BIAYA PROGRAM BARU</t>
  </si>
  <si>
    <t xml:space="preserve">             JUMLAH LAIN-LAIN</t>
  </si>
  <si>
    <t>TOTAL BUDGET PENGELUARAN (A + B + C + D)</t>
  </si>
  <si>
    <t>SURPLUS(DEFISIT)</t>
  </si>
  <si>
    <t>PENDAPATAN SPP MAHASISWA BARU</t>
  </si>
  <si>
    <t>BIAYA UMUM LAIN-LAIN (retreat)</t>
  </si>
  <si>
    <t>FORMULIR: C</t>
  </si>
  <si>
    <t xml:space="preserve">                 Prosentase</t>
  </si>
  <si>
    <t>Naik/Turun</t>
  </si>
  <si>
    <t>ASUMSI</t>
  </si>
  <si>
    <t>Rutin</t>
  </si>
  <si>
    <t>Program</t>
  </si>
  <si>
    <t>JUMLAH RAP</t>
  </si>
  <si>
    <t>JUMLAH BELANJA PEGAWAI</t>
  </si>
  <si>
    <t>B. PENGELUARAN PENUNJANG PEND.</t>
  </si>
  <si>
    <t>JUMLAH PENUNJANG PENDIDIKAN</t>
  </si>
  <si>
    <t>JUMLAH PENGELUARAN SARANA</t>
  </si>
  <si>
    <t>BIAYA UMUM LAIN-LAIN (RETREAT)</t>
  </si>
  <si>
    <t>PENDAPATAN PAKET</t>
  </si>
  <si>
    <t>Kedukaan</t>
  </si>
  <si>
    <t>PPTAB</t>
  </si>
  <si>
    <t>FAKULTAS/UNIT  : AKKES SWAKARSA</t>
  </si>
  <si>
    <t>Praktik klinik</t>
  </si>
  <si>
    <t xml:space="preserve">                 FAKULTAS/UNIT :  AKKES SWAKARSA</t>
  </si>
  <si>
    <t>PPTAB, L</t>
  </si>
  <si>
    <t>Road show dll</t>
  </si>
  <si>
    <t xml:space="preserve">Evaluasi PA, Academic Professional development </t>
  </si>
  <si>
    <t>Untuk 10 kegiatan Kemahasiswaan: IND, Dukungan kompetensi, konferensi ilmiah , community service</t>
  </si>
  <si>
    <t>PIT dalam rangka Dies Natalis</t>
  </si>
  <si>
    <t>Pembinaan soft skills</t>
  </si>
  <si>
    <t>Seragam</t>
  </si>
  <si>
    <t xml:space="preserve">  RAPB JANUARI 2020 S/D DESEMBER 2020</t>
  </si>
  <si>
    <t xml:space="preserve"> RINCIAN  RAPB JANUARI 2020 S/D DESEMBER 2020</t>
  </si>
  <si>
    <t>Angkatan baru (1x 40 Mahasiswa x Rp 7.000.000)</t>
  </si>
  <si>
    <t>Tingkat 1 Genap ganjil (2x 37 Mahasiswa x Rp 6.000.000)</t>
  </si>
  <si>
    <t>Tingkat 3 genap (1 x 10 Mahasiswa x Rp 5.600.000)</t>
  </si>
  <si>
    <t xml:space="preserve">Tingkat 2 genap dan ganjil (2 X 13 Mahasiswa x Rp 5.800.000) </t>
  </si>
  <si>
    <t>250000 x 40</t>
  </si>
  <si>
    <t>WISUDA</t>
  </si>
  <si>
    <t>PROFESIONAL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</si>
</sst>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p&quot;* #,##0_-;\-&quot;Rp&quot;* #,##0_-;_-&quot;Rp&quot;* &quot;-&quot;_-;_-@_-"/>
    <numFmt numFmtId="165" formatCode="&quot;$&quot;#,##0\ ;\(&quot;$&quot;#,##0\)"/>
  </numFmts>
  <fonts count="1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1" applyNumberFormat="0" applyFont="0" applyFill="0" applyAlignment="0" applyProtection="0"/>
    <xf numFmtId="164" fontId="11" fillId="0" borderId="0" applyFont="0" applyFill="0" applyBorder="0" applyAlignment="0" applyProtection="0"/>
  </cellStyleXfs>
  <cellXfs count="132">
    <xf numFmtId="0" fontId="0" fillId="0" borderId="0" xfId="0"/>
    <xf numFmtId="3" fontId="5" fillId="0" borderId="2" xfId="2" applyFont="1" applyBorder="1" applyAlignment="1">
      <alignment horizontal="center"/>
    </xf>
    <xf numFmtId="3" fontId="5" fillId="0" borderId="3" xfId="2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6" fillId="0" borderId="3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6" fillId="0" borderId="11" xfId="0" applyFont="1" applyBorder="1"/>
    <xf numFmtId="0" fontId="2" fillId="0" borderId="6" xfId="0" applyFont="1" applyBorder="1"/>
    <xf numFmtId="3" fontId="6" fillId="0" borderId="9" xfId="2" applyFont="1" applyBorder="1"/>
    <xf numFmtId="0" fontId="6" fillId="0" borderId="0" xfId="0" applyFont="1"/>
    <xf numFmtId="3" fontId="6" fillId="0" borderId="0" xfId="2" applyFont="1"/>
    <xf numFmtId="1" fontId="6" fillId="0" borderId="9" xfId="0" applyNumberFormat="1" applyFont="1" applyBorder="1"/>
    <xf numFmtId="3" fontId="0" fillId="0" borderId="9" xfId="1" applyNumberFormat="1" applyFont="1" applyBorder="1"/>
    <xf numFmtId="3" fontId="7" fillId="0" borderId="9" xfId="1" applyNumberFormat="1" applyFont="1" applyBorder="1"/>
    <xf numFmtId="3" fontId="8" fillId="0" borderId="9" xfId="1" applyNumberFormat="1" applyFont="1" applyBorder="1"/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0" borderId="9" xfId="0" applyNumberFormat="1" applyFont="1" applyBorder="1"/>
    <xf numFmtId="0" fontId="2" fillId="0" borderId="9" xfId="0" applyFont="1" applyBorder="1"/>
    <xf numFmtId="0" fontId="3" fillId="0" borderId="9" xfId="0" applyFont="1" applyBorder="1"/>
    <xf numFmtId="3" fontId="7" fillId="0" borderId="9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3" fontId="7" fillId="0" borderId="0" xfId="2" applyFont="1"/>
    <xf numFmtId="0" fontId="8" fillId="0" borderId="2" xfId="0" applyFont="1" applyBorder="1" applyAlignment="1">
      <alignment horizontal="center"/>
    </xf>
    <xf numFmtId="0" fontId="8" fillId="0" borderId="10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3" fontId="8" fillId="0" borderId="2" xfId="2" applyFont="1" applyBorder="1" applyAlignment="1">
      <alignment horizontal="center"/>
    </xf>
    <xf numFmtId="3" fontId="8" fillId="0" borderId="10" xfId="2" applyFont="1" applyBorder="1" applyAlignment="1">
      <alignment horizontal="center"/>
    </xf>
    <xf numFmtId="3" fontId="8" fillId="0" borderId="5" xfId="2" applyFont="1" applyBorder="1" applyAlignment="1">
      <alignment horizontal="center"/>
    </xf>
    <xf numFmtId="3" fontId="8" fillId="0" borderId="4" xfId="2" applyFont="1" applyBorder="1" applyAlignment="1">
      <alignment horizontal="center"/>
    </xf>
    <xf numFmtId="0" fontId="8" fillId="0" borderId="3" xfId="0" applyFont="1" applyBorder="1"/>
    <xf numFmtId="0" fontId="8" fillId="0" borderId="11" xfId="0" applyFont="1" applyBorder="1"/>
    <xf numFmtId="3" fontId="8" fillId="0" borderId="3" xfId="2" applyFont="1" applyBorder="1"/>
    <xf numFmtId="3" fontId="8" fillId="0" borderId="3" xfId="2" applyFont="1" applyBorder="1" applyAlignment="1">
      <alignment horizontal="center"/>
    </xf>
    <xf numFmtId="0" fontId="7" fillId="0" borderId="3" xfId="0" applyFont="1" applyBorder="1"/>
    <xf numFmtId="3" fontId="8" fillId="0" borderId="11" xfId="2" applyFont="1" applyBorder="1"/>
    <xf numFmtId="3" fontId="8" fillId="0" borderId="11" xfId="2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3" fontId="7" fillId="0" borderId="9" xfId="2" applyFont="1" applyBorder="1"/>
    <xf numFmtId="3" fontId="10" fillId="0" borderId="3" xfId="2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10" fillId="0" borderId="9" xfId="2" applyFont="1" applyBorder="1" applyAlignment="1">
      <alignment horizontal="center"/>
    </xf>
    <xf numFmtId="3" fontId="7" fillId="0" borderId="9" xfId="0" applyNumberFormat="1" applyFont="1" applyBorder="1"/>
    <xf numFmtId="3" fontId="10" fillId="0" borderId="9" xfId="1" applyNumberFormat="1" applyFont="1" applyBorder="1" applyAlignment="1">
      <alignment horizontal="center"/>
    </xf>
    <xf numFmtId="10" fontId="6" fillId="0" borderId="9" xfId="0" applyNumberFormat="1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3" fontId="7" fillId="0" borderId="9" xfId="1" applyNumberFormat="1" applyFont="1" applyBorder="1" applyAlignment="1">
      <alignment horizontal="center"/>
    </xf>
    <xf numFmtId="0" fontId="8" fillId="0" borderId="9" xfId="0" applyFont="1" applyBorder="1"/>
    <xf numFmtId="1" fontId="7" fillId="0" borderId="9" xfId="0" applyNumberFormat="1" applyFont="1" applyBorder="1"/>
    <xf numFmtId="9" fontId="6" fillId="0" borderId="9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10" fontId="6" fillId="0" borderId="9" xfId="0" quotePrefix="1" applyNumberFormat="1" applyFont="1" applyBorder="1" applyAlignment="1">
      <alignment horizontal="center"/>
    </xf>
    <xf numFmtId="10" fontId="6" fillId="0" borderId="0" xfId="0" quotePrefix="1" applyNumberFormat="1" applyFont="1" applyAlignment="1">
      <alignment horizontal="center"/>
    </xf>
    <xf numFmtId="3" fontId="7" fillId="0" borderId="9" xfId="1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0" fillId="0" borderId="2" xfId="1" applyNumberFormat="1" applyFont="1" applyBorder="1" applyAlignment="1">
      <alignment horizontal="center"/>
    </xf>
    <xf numFmtId="3" fontId="7" fillId="0" borderId="2" xfId="1" quotePrefix="1" applyNumberFormat="1" applyFont="1" applyBorder="1" applyAlignment="1">
      <alignment horizontal="center"/>
    </xf>
    <xf numFmtId="3" fontId="7" fillId="2" borderId="9" xfId="1" applyNumberFormat="1" applyFont="1" applyFill="1" applyBorder="1"/>
    <xf numFmtId="3" fontId="7" fillId="3" borderId="9" xfId="1" applyNumberFormat="1" applyFont="1" applyFill="1" applyBorder="1"/>
    <xf numFmtId="3" fontId="7" fillId="2" borderId="9" xfId="0" applyNumberFormat="1" applyFont="1" applyFill="1" applyBorder="1"/>
    <xf numFmtId="3" fontId="7" fillId="2" borderId="2" xfId="0" applyNumberFormat="1" applyFont="1" applyFill="1" applyBorder="1"/>
    <xf numFmtId="3" fontId="7" fillId="2" borderId="2" xfId="1" applyNumberFormat="1" applyFont="1" applyFill="1" applyBorder="1"/>
    <xf numFmtId="3" fontId="6" fillId="2" borderId="9" xfId="0" applyNumberFormat="1" applyFont="1" applyFill="1" applyBorder="1"/>
    <xf numFmtId="3" fontId="7" fillId="3" borderId="2" xfId="1" applyNumberFormat="1" applyFont="1" applyFill="1" applyBorder="1"/>
    <xf numFmtId="3" fontId="6" fillId="0" borderId="9" xfId="1" applyNumberFormat="1" applyFont="1" applyBorder="1"/>
    <xf numFmtId="0" fontId="0" fillId="3" borderId="0" xfId="0" applyFill="1"/>
    <xf numFmtId="0" fontId="0" fillId="3" borderId="6" xfId="0" applyFill="1" applyBorder="1"/>
    <xf numFmtId="0" fontId="3" fillId="3" borderId="8" xfId="0" applyFont="1" applyFill="1" applyBorder="1"/>
    <xf numFmtId="0" fontId="0" fillId="3" borderId="7" xfId="0" applyFill="1" applyBorder="1"/>
    <xf numFmtId="3" fontId="5" fillId="3" borderId="2" xfId="2" applyFont="1" applyFill="1" applyBorder="1"/>
    <xf numFmtId="3" fontId="5" fillId="3" borderId="2" xfId="2" applyFont="1" applyFill="1" applyBorder="1" applyAlignment="1">
      <alignment horizontal="center"/>
    </xf>
    <xf numFmtId="0" fontId="5" fillId="3" borderId="2" xfId="0" applyFont="1" applyFill="1" applyBorder="1"/>
    <xf numFmtId="3" fontId="5" fillId="3" borderId="3" xfId="2" applyFont="1" applyFill="1" applyBorder="1"/>
    <xf numFmtId="3" fontId="5" fillId="3" borderId="3" xfId="2" applyFont="1" applyFill="1" applyBorder="1" applyAlignment="1">
      <alignment horizontal="center"/>
    </xf>
    <xf numFmtId="0" fontId="4" fillId="3" borderId="3" xfId="0" applyFont="1" applyFill="1" applyBorder="1"/>
    <xf numFmtId="0" fontId="6" fillId="3" borderId="9" xfId="0" applyFont="1" applyFill="1" applyBorder="1"/>
    <xf numFmtId="3" fontId="6" fillId="3" borderId="9" xfId="2" applyFont="1" applyFill="1" applyBorder="1"/>
    <xf numFmtId="0" fontId="0" fillId="3" borderId="9" xfId="0" applyFill="1" applyBorder="1"/>
    <xf numFmtId="3" fontId="8" fillId="3" borderId="9" xfId="1" applyNumberFormat="1" applyFont="1" applyFill="1" applyBorder="1"/>
    <xf numFmtId="0" fontId="6" fillId="2" borderId="9" xfId="0" applyFont="1" applyFill="1" applyBorder="1"/>
    <xf numFmtId="1" fontId="6" fillId="2" borderId="9" xfId="0" applyNumberFormat="1" applyFont="1" applyFill="1" applyBorder="1"/>
    <xf numFmtId="0" fontId="8" fillId="2" borderId="9" xfId="0" applyFont="1" applyFill="1" applyBorder="1"/>
    <xf numFmtId="3" fontId="8" fillId="2" borderId="9" xfId="1" applyNumberFormat="1" applyFont="1" applyFill="1" applyBorder="1"/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1" fontId="7" fillId="2" borderId="9" xfId="0" applyNumberFormat="1" applyFont="1" applyFill="1" applyBorder="1"/>
    <xf numFmtId="0" fontId="7" fillId="2" borderId="2" xfId="0" applyFont="1" applyFill="1" applyBorder="1"/>
    <xf numFmtId="3" fontId="6" fillId="3" borderId="9" xfId="0" applyNumberFormat="1" applyFont="1" applyFill="1" applyBorder="1"/>
    <xf numFmtId="3" fontId="7" fillId="3" borderId="9" xfId="1" applyNumberFormat="1" applyFont="1" applyFill="1" applyBorder="1" applyAlignment="1">
      <alignment horizontal="right"/>
    </xf>
    <xf numFmtId="3" fontId="8" fillId="4" borderId="9" xfId="1" applyNumberFormat="1" applyFont="1" applyFill="1" applyBorder="1"/>
    <xf numFmtId="3" fontId="7" fillId="2" borderId="9" xfId="1" applyNumberFormat="1" applyFont="1" applyFill="1" applyBorder="1" applyAlignment="1">
      <alignment horizontal="center"/>
    </xf>
    <xf numFmtId="164" fontId="0" fillId="0" borderId="0" xfId="9" applyFont="1"/>
    <xf numFmtId="1" fontId="6" fillId="3" borderId="9" xfId="0" applyNumberFormat="1" applyFont="1" applyFill="1" applyBorder="1"/>
    <xf numFmtId="0" fontId="7" fillId="3" borderId="9" xfId="0" applyFont="1" applyFill="1" applyBorder="1"/>
    <xf numFmtId="3" fontId="7" fillId="3" borderId="9" xfId="0" applyNumberFormat="1" applyFont="1" applyFill="1" applyBorder="1"/>
    <xf numFmtId="0" fontId="7" fillId="3" borderId="2" xfId="0" applyFont="1" applyFill="1" applyBorder="1"/>
    <xf numFmtId="1" fontId="7" fillId="3" borderId="2" xfId="0" applyNumberFormat="1" applyFont="1" applyFill="1" applyBorder="1"/>
    <xf numFmtId="3" fontId="7" fillId="3" borderId="2" xfId="0" applyNumberFormat="1" applyFont="1" applyFill="1" applyBorder="1"/>
    <xf numFmtId="3" fontId="7" fillId="3" borderId="2" xfId="1" quotePrefix="1" applyNumberFormat="1" applyFont="1" applyFill="1" applyBorder="1" applyAlignment="1">
      <alignment horizontal="center"/>
    </xf>
    <xf numFmtId="3" fontId="10" fillId="3" borderId="2" xfId="1" applyNumberFormat="1" applyFont="1" applyFill="1" applyBorder="1" applyAlignment="1">
      <alignment horizontal="center"/>
    </xf>
    <xf numFmtId="3" fontId="7" fillId="3" borderId="9" xfId="1" quotePrefix="1" applyNumberFormat="1" applyFont="1" applyFill="1" applyBorder="1" applyAlignment="1">
      <alignment horizontal="center"/>
    </xf>
    <xf numFmtId="3" fontId="10" fillId="3" borderId="9" xfId="1" applyNumberFormat="1" applyFont="1" applyFill="1" applyBorder="1" applyAlignment="1">
      <alignment horizontal="center"/>
    </xf>
    <xf numFmtId="1" fontId="7" fillId="3" borderId="9" xfId="0" applyNumberFormat="1" applyFont="1" applyFill="1" applyBorder="1"/>
    <xf numFmtId="0" fontId="6" fillId="0" borderId="9" xfId="0" applyFont="1" applyFill="1" applyBorder="1"/>
    <xf numFmtId="3" fontId="6" fillId="0" borderId="9" xfId="0" applyNumberFormat="1" applyFont="1" applyFill="1" applyBorder="1"/>
    <xf numFmtId="3" fontId="7" fillId="0" borderId="9" xfId="1" applyNumberFormat="1" applyFont="1" applyFill="1" applyBorder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Comma" xfId="1" builtinId="3"/>
    <cellStyle name="Comma0" xfId="2"/>
    <cellStyle name="Currency [0]" xfId="9" builtinId="7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29"/>
  <sheetViews>
    <sheetView tabSelected="1" zoomScale="80" zoomScaleNormal="80" workbookViewId="0">
      <selection activeCell="F89" sqref="F89"/>
    </sheetView>
  </sheetViews>
  <sheetFormatPr defaultRowHeight="12.75" x14ac:dyDescent="0.2"/>
  <cols>
    <col min="1" max="2" width="7.42578125" customWidth="1"/>
    <col min="3" max="3" width="46.7109375" customWidth="1"/>
    <col min="4" max="4" width="16.42578125" customWidth="1"/>
    <col min="5" max="5" width="22.42578125" customWidth="1"/>
    <col min="6" max="6" width="17.5703125" customWidth="1"/>
    <col min="7" max="7" width="15.5703125" customWidth="1"/>
    <col min="8" max="8" width="13.42578125" customWidth="1"/>
    <col min="9" max="9" width="13" customWidth="1"/>
    <col min="10" max="10" width="13.140625" customWidth="1"/>
    <col min="11" max="11" width="18.28515625" customWidth="1"/>
  </cols>
  <sheetData>
    <row r="4" spans="1:10" ht="15.75" x14ac:dyDescent="0.25">
      <c r="A4" s="128" t="s">
        <v>147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.75" x14ac:dyDescent="0.25">
      <c r="A5" s="128" t="s">
        <v>137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5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5.75" x14ac:dyDescent="0.25">
      <c r="A7" s="36" t="s">
        <v>122</v>
      </c>
      <c r="B7" s="36"/>
      <c r="C7" s="36"/>
      <c r="D7" s="36"/>
      <c r="E7" s="36"/>
      <c r="F7" s="37"/>
      <c r="G7" s="37"/>
      <c r="H7" s="37"/>
      <c r="I7" s="37"/>
      <c r="J7" s="37"/>
    </row>
    <row r="8" spans="1:10" ht="15" x14ac:dyDescent="0.2">
      <c r="A8" s="37"/>
      <c r="B8" s="37"/>
      <c r="C8" s="37"/>
      <c r="D8" s="38"/>
      <c r="E8" s="38"/>
      <c r="F8" s="37"/>
      <c r="G8" s="37"/>
      <c r="H8" s="37"/>
      <c r="I8" s="37"/>
      <c r="J8" s="37"/>
    </row>
    <row r="9" spans="1:10" ht="15.75" x14ac:dyDescent="0.25">
      <c r="A9" s="39" t="s">
        <v>1</v>
      </c>
      <c r="B9" s="39"/>
      <c r="C9" s="40"/>
      <c r="D9" s="129">
        <v>2018</v>
      </c>
      <c r="E9" s="130"/>
      <c r="F9" s="129">
        <v>2019</v>
      </c>
      <c r="G9" s="130"/>
      <c r="H9" s="42" t="s">
        <v>123</v>
      </c>
      <c r="I9" s="43"/>
      <c r="J9" s="44"/>
    </row>
    <row r="10" spans="1:10" ht="15.75" x14ac:dyDescent="0.25">
      <c r="A10" s="45" t="s">
        <v>5</v>
      </c>
      <c r="B10" s="45" t="s">
        <v>6</v>
      </c>
      <c r="C10" s="46" t="s">
        <v>7</v>
      </c>
      <c r="D10" s="47" t="s">
        <v>2</v>
      </c>
      <c r="E10" s="47" t="s">
        <v>3</v>
      </c>
      <c r="F10" s="45" t="s">
        <v>2</v>
      </c>
      <c r="G10" s="48" t="s">
        <v>3</v>
      </c>
      <c r="H10" s="49" t="s">
        <v>124</v>
      </c>
      <c r="I10" s="49" t="s">
        <v>124</v>
      </c>
      <c r="J10" s="50" t="s">
        <v>125</v>
      </c>
    </row>
    <row r="11" spans="1:10" ht="15.75" x14ac:dyDescent="0.25">
      <c r="A11" s="51"/>
      <c r="B11" s="51"/>
      <c r="C11" s="52"/>
      <c r="D11" s="53"/>
      <c r="E11" s="54"/>
      <c r="F11" s="55"/>
      <c r="G11" s="56"/>
      <c r="H11" s="57" t="s">
        <v>126</v>
      </c>
      <c r="I11" s="57" t="s">
        <v>127</v>
      </c>
      <c r="J11" s="54"/>
    </row>
    <row r="12" spans="1:10" ht="15" x14ac:dyDescent="0.2">
      <c r="A12" s="55"/>
      <c r="B12" s="55"/>
      <c r="C12" s="58"/>
      <c r="D12" s="59"/>
      <c r="E12" s="60"/>
      <c r="F12" s="27"/>
      <c r="G12" s="59"/>
      <c r="H12" s="55"/>
      <c r="I12" s="55"/>
      <c r="J12" s="61"/>
    </row>
    <row r="13" spans="1:10" ht="15.75" x14ac:dyDescent="0.25">
      <c r="A13" s="59"/>
      <c r="B13" s="62"/>
      <c r="C13" s="41" t="s">
        <v>13</v>
      </c>
      <c r="D13" s="59"/>
      <c r="E13" s="60"/>
      <c r="F13" s="27"/>
      <c r="G13" s="59"/>
      <c r="H13" s="59"/>
      <c r="I13" s="59"/>
      <c r="J13" s="63"/>
    </row>
    <row r="14" spans="1:10" ht="15" x14ac:dyDescent="0.2">
      <c r="A14" s="59">
        <v>1</v>
      </c>
      <c r="B14" s="59">
        <v>401</v>
      </c>
      <c r="C14" s="64" t="s">
        <v>14</v>
      </c>
      <c r="D14" s="60"/>
      <c r="E14" s="27"/>
      <c r="F14" s="59"/>
      <c r="G14" s="27"/>
      <c r="H14" s="27"/>
      <c r="I14" s="27"/>
      <c r="J14" s="65"/>
    </row>
    <row r="15" spans="1:10" ht="15" x14ac:dyDescent="0.2">
      <c r="A15" s="59">
        <v>2</v>
      </c>
      <c r="B15" s="59">
        <v>402</v>
      </c>
      <c r="C15" s="64" t="s">
        <v>15</v>
      </c>
      <c r="D15" s="80"/>
      <c r="E15" s="27"/>
      <c r="F15" s="80"/>
      <c r="G15" s="27"/>
      <c r="H15" s="27"/>
      <c r="I15" s="27"/>
      <c r="J15" s="65"/>
    </row>
    <row r="16" spans="1:10" ht="15" x14ac:dyDescent="0.2">
      <c r="A16" s="59">
        <v>3</v>
      </c>
      <c r="B16" s="59">
        <v>403</v>
      </c>
      <c r="C16" s="64" t="s">
        <v>16</v>
      </c>
      <c r="D16" s="60"/>
      <c r="E16" s="27"/>
      <c r="F16" s="59"/>
      <c r="G16" s="27"/>
      <c r="H16" s="27"/>
      <c r="I16" s="27"/>
      <c r="J16" s="65"/>
    </row>
    <row r="17" spans="1:11" ht="15" x14ac:dyDescent="0.2">
      <c r="A17" s="59">
        <v>4</v>
      </c>
      <c r="B17" s="59">
        <v>404</v>
      </c>
      <c r="C17" s="64" t="s">
        <v>17</v>
      </c>
      <c r="D17" s="27"/>
      <c r="E17" s="27"/>
      <c r="F17" s="27"/>
      <c r="G17" s="27"/>
      <c r="H17" s="27"/>
      <c r="I17" s="27"/>
      <c r="J17" s="65"/>
    </row>
    <row r="18" spans="1:11" ht="15" x14ac:dyDescent="0.2">
      <c r="A18" s="64">
        <v>5</v>
      </c>
      <c r="B18" s="80">
        <v>405</v>
      </c>
      <c r="C18" s="27" t="s">
        <v>18</v>
      </c>
      <c r="D18" s="80"/>
      <c r="E18" s="27"/>
      <c r="F18" s="64"/>
      <c r="G18" s="27"/>
      <c r="H18" s="27"/>
      <c r="I18" s="27"/>
      <c r="J18" s="65"/>
    </row>
    <row r="19" spans="1:11" ht="15" x14ac:dyDescent="0.2">
      <c r="A19" s="64">
        <v>6</v>
      </c>
      <c r="B19" s="60">
        <v>406</v>
      </c>
      <c r="C19" s="27" t="s">
        <v>19</v>
      </c>
      <c r="D19" s="59"/>
      <c r="E19" s="27"/>
      <c r="F19" s="64"/>
      <c r="G19" s="27"/>
      <c r="H19" s="27"/>
      <c r="I19" s="27"/>
      <c r="J19" s="65"/>
    </row>
    <row r="20" spans="1:11" ht="15" x14ac:dyDescent="0.2">
      <c r="A20" s="105">
        <v>7</v>
      </c>
      <c r="B20" s="105">
        <v>407</v>
      </c>
      <c r="C20" s="81" t="s">
        <v>120</v>
      </c>
      <c r="D20" s="79"/>
      <c r="E20" s="79"/>
      <c r="F20" s="81">
        <v>200000000</v>
      </c>
      <c r="G20" s="27"/>
      <c r="H20" s="27"/>
      <c r="I20" s="27"/>
      <c r="J20" s="65"/>
    </row>
    <row r="21" spans="1:11" ht="15" x14ac:dyDescent="0.2">
      <c r="A21" s="59">
        <v>8</v>
      </c>
      <c r="B21" s="59">
        <v>408</v>
      </c>
      <c r="C21" s="64" t="s">
        <v>20</v>
      </c>
      <c r="D21" s="27"/>
      <c r="E21" s="27"/>
      <c r="F21" s="27"/>
      <c r="G21" s="27"/>
      <c r="H21" s="27"/>
      <c r="I21" s="27"/>
      <c r="J21" s="65"/>
    </row>
    <row r="22" spans="1:11" ht="15" x14ac:dyDescent="0.2">
      <c r="A22" s="59">
        <v>9</v>
      </c>
      <c r="B22" s="59">
        <v>409</v>
      </c>
      <c r="C22" s="64" t="s">
        <v>21</v>
      </c>
      <c r="D22" s="27"/>
      <c r="E22" s="27"/>
      <c r="F22" s="27"/>
      <c r="G22" s="27"/>
      <c r="H22" s="27"/>
      <c r="I22" s="27"/>
      <c r="J22" s="65"/>
    </row>
    <row r="23" spans="1:11" ht="15" x14ac:dyDescent="0.2">
      <c r="A23" s="59">
        <v>10</v>
      </c>
      <c r="B23" s="59">
        <v>410</v>
      </c>
      <c r="C23" s="64" t="s">
        <v>22</v>
      </c>
      <c r="D23" s="27"/>
      <c r="E23" s="27"/>
      <c r="F23" s="27"/>
      <c r="G23" s="27"/>
      <c r="H23" s="66"/>
      <c r="I23" s="67"/>
      <c r="J23" s="65"/>
    </row>
    <row r="24" spans="1:11" ht="15" x14ac:dyDescent="0.2">
      <c r="A24" s="59">
        <v>11</v>
      </c>
      <c r="B24" s="59">
        <v>411</v>
      </c>
      <c r="C24" s="64" t="s">
        <v>23</v>
      </c>
      <c r="D24" s="27"/>
      <c r="E24" s="27"/>
      <c r="F24" s="27"/>
      <c r="G24" s="27"/>
      <c r="H24" s="68"/>
      <c r="I24" s="68"/>
      <c r="J24" s="65"/>
    </row>
    <row r="25" spans="1:11" ht="15" x14ac:dyDescent="0.2">
      <c r="A25" s="59">
        <v>12</v>
      </c>
      <c r="B25" s="59">
        <v>412</v>
      </c>
      <c r="C25" s="64" t="s">
        <v>24</v>
      </c>
      <c r="D25" s="27"/>
      <c r="E25" s="27"/>
      <c r="F25" s="27"/>
      <c r="G25" s="27"/>
      <c r="H25" s="68"/>
      <c r="I25" s="68"/>
      <c r="J25" s="65"/>
    </row>
    <row r="26" spans="1:11" ht="15" x14ac:dyDescent="0.2">
      <c r="A26" s="59">
        <v>13</v>
      </c>
      <c r="B26" s="59">
        <v>413</v>
      </c>
      <c r="C26" s="64" t="s">
        <v>25</v>
      </c>
      <c r="D26" s="27"/>
      <c r="E26" s="27"/>
      <c r="F26" s="27"/>
      <c r="G26" s="27"/>
      <c r="H26" s="68"/>
      <c r="I26" s="68"/>
      <c r="J26" s="65"/>
    </row>
    <row r="27" spans="1:11" ht="15" x14ac:dyDescent="0.2">
      <c r="A27" s="59">
        <v>14</v>
      </c>
      <c r="B27" s="59">
        <v>415</v>
      </c>
      <c r="C27" s="64" t="s">
        <v>26</v>
      </c>
      <c r="D27" s="27"/>
      <c r="E27" s="27"/>
      <c r="F27" s="27"/>
      <c r="G27" s="27"/>
      <c r="H27" s="68"/>
      <c r="I27" s="68"/>
      <c r="J27" s="65"/>
    </row>
    <row r="28" spans="1:11" ht="15" x14ac:dyDescent="0.2">
      <c r="A28" s="59">
        <v>15</v>
      </c>
      <c r="B28" s="59">
        <v>416</v>
      </c>
      <c r="C28" s="64" t="s">
        <v>27</v>
      </c>
      <c r="D28" s="27"/>
      <c r="E28" s="27"/>
      <c r="F28" s="27"/>
      <c r="G28" s="27"/>
      <c r="H28" s="68"/>
      <c r="I28" s="68"/>
      <c r="J28" s="65"/>
    </row>
    <row r="29" spans="1:11" ht="15" x14ac:dyDescent="0.2">
      <c r="A29" s="105">
        <v>16</v>
      </c>
      <c r="B29" s="105">
        <v>418</v>
      </c>
      <c r="C29" s="81" t="s">
        <v>28</v>
      </c>
      <c r="D29" s="79"/>
      <c r="E29" s="79"/>
      <c r="F29" s="79">
        <v>10000000</v>
      </c>
      <c r="G29" s="27"/>
      <c r="H29" s="68"/>
      <c r="I29" s="68"/>
      <c r="J29" s="65"/>
      <c r="K29" t="s">
        <v>153</v>
      </c>
    </row>
    <row r="30" spans="1:11" ht="15" x14ac:dyDescent="0.2">
      <c r="A30" s="105">
        <v>17</v>
      </c>
      <c r="B30" s="105">
        <v>419</v>
      </c>
      <c r="C30" s="81" t="s">
        <v>29</v>
      </c>
      <c r="D30" s="79"/>
      <c r="E30" s="79"/>
      <c r="F30" s="79">
        <v>20000000</v>
      </c>
      <c r="G30" s="27"/>
      <c r="H30" s="68"/>
      <c r="I30" s="68"/>
      <c r="J30" s="65"/>
    </row>
    <row r="31" spans="1:11" ht="15" x14ac:dyDescent="0.2">
      <c r="A31" s="105">
        <v>18</v>
      </c>
      <c r="B31" s="105">
        <v>421</v>
      </c>
      <c r="C31" s="84" t="s">
        <v>134</v>
      </c>
      <c r="D31" s="79"/>
      <c r="E31" s="79"/>
      <c r="F31" s="79">
        <v>785800000</v>
      </c>
      <c r="G31" s="27"/>
      <c r="H31" s="68"/>
      <c r="I31" s="68"/>
      <c r="J31" s="65"/>
    </row>
    <row r="32" spans="1:11" ht="15" x14ac:dyDescent="0.2">
      <c r="A32" s="59">
        <v>19</v>
      </c>
      <c r="B32" s="59">
        <v>602</v>
      </c>
      <c r="C32" s="64" t="s">
        <v>30</v>
      </c>
      <c r="D32" s="27"/>
      <c r="E32" s="27"/>
      <c r="F32" s="27"/>
      <c r="G32" s="27"/>
      <c r="H32" s="68"/>
      <c r="I32" s="68"/>
      <c r="J32" s="65"/>
    </row>
    <row r="33" spans="1:11" ht="15" x14ac:dyDescent="0.2">
      <c r="A33" s="105">
        <v>20</v>
      </c>
      <c r="B33" s="105">
        <v>649</v>
      </c>
      <c r="C33" s="81" t="s">
        <v>31</v>
      </c>
      <c r="D33" s="79"/>
      <c r="E33" s="79"/>
      <c r="F33" s="79">
        <v>27000000</v>
      </c>
      <c r="G33" s="27"/>
      <c r="H33" s="68"/>
      <c r="I33" s="68"/>
      <c r="J33" s="65"/>
      <c r="K33" t="s">
        <v>154</v>
      </c>
    </row>
    <row r="34" spans="1:11" ht="15.75" x14ac:dyDescent="0.25">
      <c r="A34" s="105"/>
      <c r="B34" s="106"/>
      <c r="C34" s="103" t="s">
        <v>128</v>
      </c>
      <c r="D34" s="104">
        <f>SUM(D14:D33)</f>
        <v>0</v>
      </c>
      <c r="E34" s="79"/>
      <c r="F34" s="104">
        <f>SUM(F14:F33)</f>
        <v>1042800000</v>
      </c>
      <c r="G34" s="27">
        <f>SUM(G14:G33)</f>
        <v>0</v>
      </c>
      <c r="H34" s="68"/>
      <c r="I34" s="68"/>
      <c r="J34" s="65"/>
    </row>
    <row r="35" spans="1:11" ht="15" x14ac:dyDescent="0.2">
      <c r="A35" s="59"/>
      <c r="B35" s="62"/>
      <c r="C35" s="59"/>
      <c r="D35" s="27"/>
      <c r="E35" s="27"/>
      <c r="F35" s="27"/>
      <c r="G35" s="27"/>
      <c r="H35" s="68"/>
      <c r="I35" s="68"/>
      <c r="J35" s="65"/>
    </row>
    <row r="36" spans="1:11" ht="15.75" x14ac:dyDescent="0.25">
      <c r="A36" s="59"/>
      <c r="B36" s="62"/>
      <c r="C36" s="69" t="s">
        <v>33</v>
      </c>
      <c r="D36" s="27"/>
      <c r="E36" s="27"/>
      <c r="F36" s="27"/>
      <c r="G36" s="27"/>
      <c r="H36" s="68"/>
      <c r="I36" s="68"/>
      <c r="J36" s="65"/>
    </row>
    <row r="37" spans="1:11" ht="15.75" x14ac:dyDescent="0.25">
      <c r="A37" s="59"/>
      <c r="B37" s="62"/>
      <c r="C37" s="69" t="s">
        <v>34</v>
      </c>
      <c r="D37" s="27"/>
      <c r="E37" s="27"/>
      <c r="F37" s="27"/>
      <c r="G37" s="27"/>
      <c r="H37" s="68"/>
      <c r="I37" s="68"/>
      <c r="J37" s="65"/>
    </row>
    <row r="38" spans="1:11" ht="15" x14ac:dyDescent="0.2">
      <c r="A38" s="105">
        <v>1</v>
      </c>
      <c r="B38" s="107">
        <v>451</v>
      </c>
      <c r="C38" s="81" t="s">
        <v>35</v>
      </c>
      <c r="D38" s="79"/>
      <c r="E38" s="79"/>
      <c r="F38" s="79">
        <v>648000000</v>
      </c>
      <c r="G38" s="27"/>
      <c r="H38" s="71"/>
      <c r="I38" s="72"/>
      <c r="J38" s="65"/>
    </row>
    <row r="39" spans="1:11" ht="15" x14ac:dyDescent="0.2">
      <c r="A39" s="105">
        <v>2</v>
      </c>
      <c r="B39" s="107">
        <v>452</v>
      </c>
      <c r="C39" s="81" t="s">
        <v>36</v>
      </c>
      <c r="D39" s="79"/>
      <c r="E39" s="79"/>
      <c r="F39" s="79">
        <v>432000000</v>
      </c>
      <c r="G39" s="27"/>
      <c r="H39" s="68"/>
      <c r="I39" s="68"/>
      <c r="J39" s="65"/>
    </row>
    <row r="40" spans="1:11" ht="15" x14ac:dyDescent="0.2">
      <c r="A40" s="105">
        <v>3</v>
      </c>
      <c r="B40" s="107">
        <v>453</v>
      </c>
      <c r="C40" s="81" t="s">
        <v>37</v>
      </c>
      <c r="D40" s="79"/>
      <c r="E40" s="79"/>
      <c r="F40" s="79">
        <v>72000000</v>
      </c>
      <c r="G40" s="27"/>
      <c r="H40" s="68"/>
      <c r="I40" s="68"/>
      <c r="J40" s="65"/>
    </row>
    <row r="41" spans="1:11" ht="15" x14ac:dyDescent="0.2">
      <c r="A41" s="59">
        <v>4</v>
      </c>
      <c r="B41" s="70">
        <v>454</v>
      </c>
      <c r="C41" s="64" t="s">
        <v>38</v>
      </c>
      <c r="D41" s="27"/>
      <c r="E41" s="27"/>
      <c r="F41" s="27"/>
      <c r="G41" s="27"/>
      <c r="H41" s="68"/>
      <c r="I41" s="68"/>
      <c r="J41" s="65"/>
    </row>
    <row r="42" spans="1:11" ht="15" x14ac:dyDescent="0.2">
      <c r="A42" s="59">
        <v>5</v>
      </c>
      <c r="B42" s="70">
        <v>455</v>
      </c>
      <c r="C42" s="64" t="s">
        <v>39</v>
      </c>
      <c r="D42" s="27"/>
      <c r="E42" s="27"/>
      <c r="F42" s="27"/>
      <c r="G42" s="27"/>
      <c r="H42" s="68"/>
      <c r="I42" s="68"/>
      <c r="J42" s="65"/>
    </row>
    <row r="43" spans="1:11" ht="15" x14ac:dyDescent="0.2">
      <c r="A43" s="105">
        <v>6</v>
      </c>
      <c r="B43" s="107">
        <v>456</v>
      </c>
      <c r="C43" s="81" t="s">
        <v>40</v>
      </c>
      <c r="D43" s="79"/>
      <c r="E43" s="79"/>
      <c r="F43" s="79">
        <v>48000000</v>
      </c>
      <c r="G43" s="27"/>
      <c r="H43" s="68"/>
      <c r="I43" s="68"/>
      <c r="J43" s="65"/>
    </row>
    <row r="44" spans="1:11" ht="15" x14ac:dyDescent="0.2">
      <c r="A44" s="105">
        <v>7</v>
      </c>
      <c r="B44" s="105">
        <v>459</v>
      </c>
      <c r="C44" s="81" t="s">
        <v>41</v>
      </c>
      <c r="D44" s="79"/>
      <c r="E44" s="79"/>
      <c r="F44" s="79">
        <v>15000000</v>
      </c>
      <c r="G44" s="27"/>
      <c r="H44" s="68"/>
      <c r="I44" s="68"/>
      <c r="J44" s="65"/>
    </row>
    <row r="45" spans="1:11" ht="15" x14ac:dyDescent="0.2">
      <c r="A45" s="59">
        <v>8</v>
      </c>
      <c r="B45" s="59">
        <v>460</v>
      </c>
      <c r="C45" s="64" t="s">
        <v>42</v>
      </c>
      <c r="D45" s="27"/>
      <c r="E45" s="27"/>
      <c r="F45" s="27"/>
      <c r="G45" s="27"/>
      <c r="H45" s="68"/>
      <c r="I45" s="68"/>
      <c r="J45" s="65"/>
    </row>
    <row r="46" spans="1:11" ht="15" x14ac:dyDescent="0.2">
      <c r="A46" s="59">
        <v>9</v>
      </c>
      <c r="B46" s="59">
        <v>489</v>
      </c>
      <c r="C46" s="64" t="s">
        <v>43</v>
      </c>
      <c r="D46" s="27"/>
      <c r="E46" s="27"/>
      <c r="F46" s="27"/>
      <c r="G46" s="27"/>
      <c r="H46" s="68"/>
      <c r="I46" s="68"/>
      <c r="J46" s="65"/>
    </row>
    <row r="47" spans="1:11" ht="15" x14ac:dyDescent="0.2">
      <c r="A47" s="105">
        <v>10</v>
      </c>
      <c r="B47" s="105">
        <v>501</v>
      </c>
      <c r="C47" s="81" t="s">
        <v>44</v>
      </c>
      <c r="D47" s="79"/>
      <c r="E47" s="79"/>
      <c r="F47" s="79">
        <v>240000000</v>
      </c>
      <c r="G47" s="27"/>
      <c r="H47" s="73"/>
      <c r="I47" s="74"/>
      <c r="J47" s="65"/>
    </row>
    <row r="48" spans="1:11" ht="15" x14ac:dyDescent="0.2">
      <c r="A48" s="105">
        <v>11</v>
      </c>
      <c r="B48" s="105">
        <v>503</v>
      </c>
      <c r="C48" s="81" t="s">
        <v>45</v>
      </c>
      <c r="D48" s="79"/>
      <c r="E48" s="79"/>
      <c r="F48" s="79">
        <v>20000000</v>
      </c>
      <c r="G48" s="27"/>
      <c r="H48" s="68"/>
      <c r="I48" s="68"/>
      <c r="J48" s="65"/>
    </row>
    <row r="49" spans="1:11" ht="15" x14ac:dyDescent="0.2">
      <c r="A49" s="59">
        <v>12</v>
      </c>
      <c r="B49" s="70">
        <v>507</v>
      </c>
      <c r="C49" s="64" t="s">
        <v>46</v>
      </c>
      <c r="D49" s="27"/>
      <c r="E49" s="27"/>
      <c r="F49" s="27"/>
      <c r="G49" s="27"/>
      <c r="H49" s="68"/>
      <c r="I49" s="68"/>
      <c r="J49" s="65"/>
    </row>
    <row r="50" spans="1:11" ht="15" x14ac:dyDescent="0.2">
      <c r="A50" s="105">
        <v>13</v>
      </c>
      <c r="B50" s="107">
        <v>508</v>
      </c>
      <c r="C50" s="81" t="s">
        <v>47</v>
      </c>
      <c r="D50" s="79"/>
      <c r="E50" s="79"/>
      <c r="F50" s="79">
        <v>6000000</v>
      </c>
      <c r="G50" s="27"/>
      <c r="H50" s="68"/>
      <c r="I50" s="68"/>
      <c r="J50" s="65"/>
    </row>
    <row r="51" spans="1:11" ht="15" x14ac:dyDescent="0.2">
      <c r="A51" s="59">
        <v>14</v>
      </c>
      <c r="B51" s="70">
        <v>509</v>
      </c>
      <c r="C51" s="64" t="s">
        <v>48</v>
      </c>
      <c r="D51" s="27"/>
      <c r="E51" s="27"/>
      <c r="F51" s="27"/>
      <c r="G51" s="27"/>
      <c r="H51" s="68"/>
      <c r="I51" s="68"/>
      <c r="J51" s="65"/>
    </row>
    <row r="52" spans="1:11" ht="15" x14ac:dyDescent="0.2">
      <c r="A52" s="59">
        <v>15</v>
      </c>
      <c r="B52" s="70">
        <v>523</v>
      </c>
      <c r="C52" s="64" t="s">
        <v>49</v>
      </c>
      <c r="D52" s="27"/>
      <c r="E52" s="27"/>
      <c r="F52" s="27"/>
      <c r="G52" s="27"/>
      <c r="H52" s="75"/>
      <c r="I52" s="75"/>
      <c r="J52" s="65"/>
    </row>
    <row r="53" spans="1:11" ht="15" x14ac:dyDescent="0.2">
      <c r="A53" s="59">
        <v>16</v>
      </c>
      <c r="B53" s="59">
        <v>531</v>
      </c>
      <c r="C53" s="64" t="s">
        <v>50</v>
      </c>
      <c r="D53" s="27"/>
      <c r="E53" s="27"/>
      <c r="F53" s="27"/>
      <c r="G53" s="27"/>
      <c r="H53" s="68"/>
      <c r="I53" s="68"/>
      <c r="J53" s="65"/>
    </row>
    <row r="54" spans="1:11" ht="15" x14ac:dyDescent="0.2">
      <c r="A54" s="59">
        <v>17</v>
      </c>
      <c r="B54" s="59">
        <v>544</v>
      </c>
      <c r="C54" s="64" t="s">
        <v>51</v>
      </c>
      <c r="D54" s="27"/>
      <c r="E54" s="27"/>
      <c r="F54" s="27"/>
      <c r="G54" s="27"/>
      <c r="H54" s="68"/>
      <c r="I54" s="68"/>
      <c r="J54" s="65"/>
    </row>
    <row r="55" spans="1:11" ht="15.75" x14ac:dyDescent="0.25">
      <c r="A55" s="59"/>
      <c r="B55" s="62"/>
      <c r="C55" s="69" t="s">
        <v>129</v>
      </c>
      <c r="D55" s="28">
        <f>SUM(D38:D54)</f>
        <v>0</v>
      </c>
      <c r="E55" s="28">
        <f>SUM(E38:E54)</f>
        <v>0</v>
      </c>
      <c r="F55" s="28">
        <f>SUM(F38:F54)</f>
        <v>1481000000</v>
      </c>
      <c r="G55" s="28">
        <f>SUM(G38:G54)</f>
        <v>0</v>
      </c>
      <c r="H55" s="68"/>
      <c r="I55" s="68"/>
      <c r="J55" s="65"/>
    </row>
    <row r="56" spans="1:11" ht="15" x14ac:dyDescent="0.2">
      <c r="A56" s="59"/>
      <c r="B56" s="62"/>
      <c r="C56" s="59"/>
      <c r="D56" s="27"/>
      <c r="E56" s="27"/>
      <c r="F56" s="27"/>
      <c r="G56" s="27"/>
      <c r="H56" s="68"/>
      <c r="I56" s="68"/>
      <c r="J56" s="65"/>
    </row>
    <row r="57" spans="1:11" ht="15.75" x14ac:dyDescent="0.25">
      <c r="A57" s="59"/>
      <c r="B57" s="62"/>
      <c r="C57" s="69" t="s">
        <v>130</v>
      </c>
      <c r="D57" s="27"/>
      <c r="E57" s="27"/>
      <c r="F57" s="27"/>
      <c r="G57" s="27"/>
      <c r="H57" s="68"/>
      <c r="I57" s="68"/>
      <c r="J57" s="65"/>
    </row>
    <row r="58" spans="1:11" ht="15" x14ac:dyDescent="0.2">
      <c r="A58" s="105">
        <v>18</v>
      </c>
      <c r="B58" s="107">
        <v>462</v>
      </c>
      <c r="C58" s="81" t="s">
        <v>55</v>
      </c>
      <c r="D58" s="79"/>
      <c r="E58" s="79"/>
      <c r="F58" s="79">
        <v>40000000</v>
      </c>
      <c r="G58" s="27"/>
      <c r="H58" s="68"/>
      <c r="I58" s="68"/>
      <c r="J58" s="65"/>
      <c r="K58" t="s">
        <v>138</v>
      </c>
    </row>
    <row r="59" spans="1:11" ht="15" x14ac:dyDescent="0.2">
      <c r="A59" s="59">
        <v>19</v>
      </c>
      <c r="B59" s="70">
        <v>463</v>
      </c>
      <c r="C59" s="64" t="s">
        <v>56</v>
      </c>
      <c r="D59" s="27"/>
      <c r="E59" s="27"/>
      <c r="F59" s="27"/>
      <c r="G59" s="27"/>
      <c r="H59" s="66"/>
      <c r="I59" s="66"/>
      <c r="J59" s="65"/>
    </row>
    <row r="60" spans="1:11" ht="15" x14ac:dyDescent="0.2">
      <c r="A60" s="59">
        <v>20</v>
      </c>
      <c r="B60" s="59">
        <v>464</v>
      </c>
      <c r="C60" s="64" t="s">
        <v>57</v>
      </c>
      <c r="D60" s="27"/>
      <c r="E60" s="27"/>
      <c r="F60" s="27"/>
      <c r="G60" s="27"/>
      <c r="H60" s="66"/>
      <c r="I60" s="67"/>
      <c r="J60" s="65"/>
    </row>
    <row r="61" spans="1:11" ht="15" x14ac:dyDescent="0.2">
      <c r="A61" s="59">
        <v>21</v>
      </c>
      <c r="B61" s="59">
        <v>465</v>
      </c>
      <c r="C61" s="64" t="s">
        <v>58</v>
      </c>
      <c r="D61" s="27"/>
      <c r="E61" s="27"/>
      <c r="F61" s="27"/>
      <c r="G61" s="27"/>
      <c r="H61" s="68"/>
      <c r="I61" s="68"/>
      <c r="J61" s="65"/>
    </row>
    <row r="62" spans="1:11" ht="15" x14ac:dyDescent="0.2">
      <c r="A62" s="105">
        <v>22</v>
      </c>
      <c r="B62" s="105">
        <v>468</v>
      </c>
      <c r="C62" s="81" t="s">
        <v>59</v>
      </c>
      <c r="D62" s="79"/>
      <c r="E62" s="79"/>
      <c r="F62" s="79">
        <v>75000000</v>
      </c>
      <c r="G62" s="27"/>
      <c r="H62" s="68"/>
      <c r="I62" s="68"/>
      <c r="J62" s="65"/>
    </row>
    <row r="63" spans="1:11" ht="15" x14ac:dyDescent="0.2">
      <c r="A63" s="115">
        <v>23</v>
      </c>
      <c r="B63" s="115">
        <v>470</v>
      </c>
      <c r="C63" s="116" t="s">
        <v>60</v>
      </c>
      <c r="D63" s="80"/>
      <c r="E63" s="80"/>
      <c r="F63" s="80"/>
      <c r="G63" s="27"/>
      <c r="H63" s="68"/>
      <c r="I63" s="68"/>
      <c r="J63" s="65"/>
    </row>
    <row r="64" spans="1:11" ht="15" x14ac:dyDescent="0.2">
      <c r="A64" s="59">
        <v>24</v>
      </c>
      <c r="B64" s="59">
        <v>473</v>
      </c>
      <c r="C64" s="64" t="s">
        <v>61</v>
      </c>
      <c r="D64" s="27"/>
      <c r="E64" s="27"/>
      <c r="F64" s="27"/>
      <c r="G64" s="27"/>
      <c r="H64" s="66"/>
      <c r="I64" s="67"/>
      <c r="J64" s="65"/>
    </row>
    <row r="65" spans="1:10" ht="15" x14ac:dyDescent="0.2">
      <c r="A65" s="59">
        <v>25</v>
      </c>
      <c r="B65" s="59">
        <v>474</v>
      </c>
      <c r="C65" s="27" t="s">
        <v>62</v>
      </c>
      <c r="D65" s="27"/>
      <c r="E65" s="27"/>
      <c r="F65" s="27"/>
      <c r="G65" s="27"/>
      <c r="H65" s="68"/>
      <c r="I65" s="68"/>
      <c r="J65" s="65"/>
    </row>
    <row r="66" spans="1:10" ht="15" x14ac:dyDescent="0.2">
      <c r="A66" s="105">
        <v>26</v>
      </c>
      <c r="B66" s="105">
        <v>476</v>
      </c>
      <c r="C66" s="81" t="s">
        <v>63</v>
      </c>
      <c r="D66" s="79"/>
      <c r="E66" s="79"/>
      <c r="F66" s="79">
        <v>75000000</v>
      </c>
      <c r="G66" s="27"/>
      <c r="H66" s="68"/>
      <c r="I66" s="68"/>
      <c r="J66" s="65"/>
    </row>
    <row r="67" spans="1:10" ht="15" x14ac:dyDescent="0.2">
      <c r="A67" s="105">
        <v>27</v>
      </c>
      <c r="B67" s="105">
        <v>477</v>
      </c>
      <c r="C67" s="81" t="s">
        <v>64</v>
      </c>
      <c r="D67" s="79"/>
      <c r="E67" s="79"/>
      <c r="F67" s="79">
        <v>30000000</v>
      </c>
      <c r="G67" s="27"/>
      <c r="H67" s="75"/>
      <c r="I67" s="75"/>
      <c r="J67" s="65"/>
    </row>
    <row r="68" spans="1:10" ht="15" x14ac:dyDescent="0.2">
      <c r="A68" s="59">
        <v>28</v>
      </c>
      <c r="B68" s="59">
        <v>479</v>
      </c>
      <c r="C68" s="64" t="s">
        <v>65</v>
      </c>
      <c r="D68" s="27"/>
      <c r="E68" s="27"/>
      <c r="F68" s="27"/>
      <c r="G68" s="27"/>
      <c r="H68" s="68"/>
      <c r="I68" s="68"/>
      <c r="J68" s="65"/>
    </row>
    <row r="69" spans="1:10" ht="15" x14ac:dyDescent="0.2">
      <c r="A69" s="105">
        <v>29</v>
      </c>
      <c r="B69" s="105">
        <v>482</v>
      </c>
      <c r="C69" s="81" t="s">
        <v>66</v>
      </c>
      <c r="D69" s="112"/>
      <c r="E69" s="79"/>
      <c r="F69" s="112">
        <v>100000000</v>
      </c>
      <c r="G69" s="27"/>
      <c r="H69" s="68"/>
      <c r="I69" s="68"/>
      <c r="J69" s="65"/>
    </row>
    <row r="70" spans="1:10" ht="15" x14ac:dyDescent="0.2">
      <c r="A70" s="105">
        <v>30</v>
      </c>
      <c r="B70" s="105">
        <v>483</v>
      </c>
      <c r="C70" s="81" t="s">
        <v>67</v>
      </c>
      <c r="D70" s="79"/>
      <c r="E70" s="79"/>
      <c r="F70" s="79">
        <v>60000000</v>
      </c>
      <c r="G70" s="27"/>
      <c r="H70" s="75"/>
      <c r="I70" s="75"/>
      <c r="J70" s="65"/>
    </row>
    <row r="71" spans="1:10" ht="15" x14ac:dyDescent="0.2">
      <c r="A71" s="105">
        <v>31</v>
      </c>
      <c r="B71" s="105">
        <v>490</v>
      </c>
      <c r="C71" s="81" t="s">
        <v>68</v>
      </c>
      <c r="D71" s="79"/>
      <c r="E71" s="79"/>
      <c r="F71" s="79">
        <v>20000000</v>
      </c>
      <c r="G71" s="27"/>
      <c r="H71" s="68"/>
      <c r="I71" s="68"/>
      <c r="J71" s="65"/>
    </row>
    <row r="72" spans="1:10" ht="15" x14ac:dyDescent="0.2">
      <c r="A72" s="59">
        <v>32</v>
      </c>
      <c r="B72" s="59">
        <v>499</v>
      </c>
      <c r="C72" s="64" t="s">
        <v>69</v>
      </c>
      <c r="D72" s="27"/>
      <c r="E72" s="27"/>
      <c r="F72" s="27"/>
      <c r="G72" s="27"/>
      <c r="H72" s="68"/>
      <c r="I72" s="68"/>
      <c r="J72" s="65"/>
    </row>
    <row r="73" spans="1:10" ht="15" x14ac:dyDescent="0.2">
      <c r="A73" s="105">
        <v>33</v>
      </c>
      <c r="B73" s="105">
        <v>510</v>
      </c>
      <c r="C73" s="81" t="s">
        <v>70</v>
      </c>
      <c r="D73" s="79"/>
      <c r="E73" s="79"/>
      <c r="F73" s="79">
        <v>20000000</v>
      </c>
      <c r="G73" s="27"/>
      <c r="H73" s="75"/>
      <c r="I73" s="75"/>
      <c r="J73" s="65"/>
    </row>
    <row r="74" spans="1:10" ht="15" x14ac:dyDescent="0.2">
      <c r="A74" s="105">
        <v>34</v>
      </c>
      <c r="B74" s="105">
        <v>512</v>
      </c>
      <c r="C74" s="81" t="s">
        <v>71</v>
      </c>
      <c r="D74" s="79"/>
      <c r="E74" s="79"/>
      <c r="F74" s="79">
        <v>40000000</v>
      </c>
      <c r="G74" s="27"/>
      <c r="H74" s="75"/>
      <c r="I74" s="75"/>
      <c r="J74" s="65"/>
    </row>
    <row r="75" spans="1:10" ht="15" x14ac:dyDescent="0.2">
      <c r="A75" s="115">
        <v>35</v>
      </c>
      <c r="B75" s="115">
        <v>541</v>
      </c>
      <c r="C75" s="116" t="s">
        <v>72</v>
      </c>
      <c r="D75" s="80"/>
      <c r="E75" s="80"/>
      <c r="F75" s="80"/>
      <c r="G75" s="27"/>
      <c r="H75" s="68"/>
      <c r="I75" s="68"/>
      <c r="J75" s="65"/>
    </row>
    <row r="76" spans="1:10" ht="15.75" x14ac:dyDescent="0.25">
      <c r="A76" s="105"/>
      <c r="B76" s="105"/>
      <c r="C76" s="103" t="s">
        <v>131</v>
      </c>
      <c r="D76" s="104">
        <f>SUM(D58:D75)</f>
        <v>0</v>
      </c>
      <c r="E76" s="104"/>
      <c r="F76" s="104">
        <f>SUM(F58:F75)</f>
        <v>460000000</v>
      </c>
      <c r="G76" s="27"/>
      <c r="H76" s="68"/>
      <c r="I76" s="68"/>
      <c r="J76" s="65"/>
    </row>
    <row r="77" spans="1:10" ht="15" x14ac:dyDescent="0.2">
      <c r="A77" s="59"/>
      <c r="B77" s="59"/>
      <c r="C77" s="59"/>
      <c r="D77" s="27"/>
      <c r="E77" s="27"/>
      <c r="F77" s="27"/>
      <c r="G77" s="27"/>
      <c r="H77" s="68"/>
      <c r="I77" s="68"/>
      <c r="J77" s="65"/>
    </row>
    <row r="78" spans="1:10" ht="15.75" x14ac:dyDescent="0.25">
      <c r="A78" s="59"/>
      <c r="B78" s="62"/>
      <c r="C78" s="69" t="s">
        <v>74</v>
      </c>
      <c r="D78" s="27"/>
      <c r="E78" s="27"/>
      <c r="F78" s="27"/>
      <c r="G78" s="27"/>
      <c r="H78" s="68"/>
      <c r="I78" s="68"/>
      <c r="J78" s="65"/>
    </row>
    <row r="79" spans="1:10" ht="15" x14ac:dyDescent="0.2">
      <c r="A79" s="59">
        <v>36</v>
      </c>
      <c r="B79" s="59">
        <v>140</v>
      </c>
      <c r="C79" s="64" t="s">
        <v>75</v>
      </c>
      <c r="D79" s="27"/>
      <c r="E79" s="27"/>
      <c r="F79" s="27"/>
      <c r="G79" s="27"/>
      <c r="H79" s="68"/>
      <c r="I79" s="68"/>
      <c r="J79" s="65"/>
    </row>
    <row r="80" spans="1:10" ht="15" x14ac:dyDescent="0.2">
      <c r="A80" s="59">
        <v>37</v>
      </c>
      <c r="B80" s="59">
        <v>162</v>
      </c>
      <c r="C80" s="64" t="s">
        <v>76</v>
      </c>
      <c r="D80" s="27"/>
      <c r="E80" s="27"/>
      <c r="F80" s="27"/>
      <c r="G80" s="27"/>
      <c r="H80" s="68"/>
      <c r="I80" s="68"/>
      <c r="J80" s="65"/>
    </row>
    <row r="81" spans="1:10" ht="15" x14ac:dyDescent="0.2">
      <c r="A81" s="115">
        <v>38</v>
      </c>
      <c r="B81" s="115">
        <v>164</v>
      </c>
      <c r="C81" s="116" t="s">
        <v>77</v>
      </c>
      <c r="D81" s="80"/>
      <c r="E81" s="80"/>
      <c r="F81" s="80"/>
      <c r="G81" s="80"/>
      <c r="H81" s="68"/>
      <c r="I81" s="68"/>
      <c r="J81" s="65"/>
    </row>
    <row r="82" spans="1:10" ht="15" x14ac:dyDescent="0.2">
      <c r="A82" s="108">
        <v>39</v>
      </c>
      <c r="B82" s="108">
        <v>166</v>
      </c>
      <c r="C82" s="82" t="s">
        <v>78</v>
      </c>
      <c r="D82" s="83"/>
      <c r="E82" s="83"/>
      <c r="F82" s="83">
        <v>24000000</v>
      </c>
      <c r="G82" s="85"/>
      <c r="H82" s="17"/>
      <c r="I82" s="76"/>
      <c r="J82" s="77"/>
    </row>
    <row r="83" spans="1:10" s="87" customFormat="1" ht="15" x14ac:dyDescent="0.2">
      <c r="A83" s="117">
        <v>40</v>
      </c>
      <c r="B83" s="118">
        <v>168</v>
      </c>
      <c r="C83" s="119" t="s">
        <v>54</v>
      </c>
      <c r="D83" s="85"/>
      <c r="E83" s="85"/>
      <c r="F83" s="85"/>
      <c r="G83" s="85"/>
      <c r="H83" s="120"/>
      <c r="I83" s="120"/>
      <c r="J83" s="121"/>
    </row>
    <row r="84" spans="1:10" s="87" customFormat="1" ht="15" x14ac:dyDescent="0.2">
      <c r="A84" s="115">
        <v>41</v>
      </c>
      <c r="B84" s="115">
        <v>170</v>
      </c>
      <c r="C84" s="116" t="s">
        <v>79</v>
      </c>
      <c r="D84" s="80"/>
      <c r="E84" s="80"/>
      <c r="F84" s="80"/>
      <c r="G84" s="80"/>
      <c r="H84" s="122"/>
      <c r="I84" s="122"/>
      <c r="J84" s="123"/>
    </row>
    <row r="85" spans="1:10" ht="15" x14ac:dyDescent="0.2">
      <c r="A85" s="105">
        <v>42</v>
      </c>
      <c r="B85" s="105">
        <v>172</v>
      </c>
      <c r="C85" s="81" t="s">
        <v>80</v>
      </c>
      <c r="D85" s="79"/>
      <c r="E85" s="79"/>
      <c r="F85" s="79">
        <v>30000000</v>
      </c>
      <c r="G85" s="80"/>
      <c r="H85" s="75"/>
      <c r="I85" s="75"/>
      <c r="J85" s="65"/>
    </row>
    <row r="86" spans="1:10" ht="15" x14ac:dyDescent="0.2">
      <c r="A86" s="105">
        <v>43</v>
      </c>
      <c r="B86" s="105">
        <v>174</v>
      </c>
      <c r="C86" s="81" t="s">
        <v>81</v>
      </c>
      <c r="D86" s="79"/>
      <c r="E86" s="79"/>
      <c r="F86" s="79">
        <v>10000000</v>
      </c>
      <c r="G86" s="80"/>
      <c r="H86" s="68"/>
      <c r="I86" s="68"/>
      <c r="J86" s="65"/>
    </row>
    <row r="87" spans="1:10" ht="15" x14ac:dyDescent="0.2">
      <c r="A87" s="59">
        <v>44</v>
      </c>
      <c r="B87" s="59">
        <v>475</v>
      </c>
      <c r="C87" s="64" t="s">
        <v>82</v>
      </c>
      <c r="D87" s="27"/>
      <c r="E87" s="27"/>
      <c r="F87" s="27"/>
      <c r="G87" s="80"/>
      <c r="H87" s="75"/>
      <c r="I87" s="75"/>
      <c r="J87" s="65"/>
    </row>
    <row r="88" spans="1:10" ht="15" x14ac:dyDescent="0.2">
      <c r="A88" s="59">
        <v>45</v>
      </c>
      <c r="B88" s="59">
        <v>514</v>
      </c>
      <c r="C88" s="64" t="s">
        <v>83</v>
      </c>
      <c r="D88" s="27"/>
      <c r="E88" s="27"/>
      <c r="F88" s="27"/>
      <c r="G88" s="80"/>
      <c r="H88" s="68"/>
      <c r="I88" s="68"/>
      <c r="J88" s="65"/>
    </row>
    <row r="89" spans="1:10" ht="15" x14ac:dyDescent="0.2">
      <c r="A89" s="59">
        <v>46</v>
      </c>
      <c r="B89" s="59">
        <v>515</v>
      </c>
      <c r="C89" s="64" t="s">
        <v>84</v>
      </c>
      <c r="D89" s="27"/>
      <c r="E89" s="27"/>
      <c r="F89" s="27"/>
      <c r="G89" s="80"/>
      <c r="H89" s="68"/>
      <c r="I89" s="68"/>
      <c r="J89" s="65"/>
    </row>
    <row r="90" spans="1:10" ht="15" x14ac:dyDescent="0.2">
      <c r="A90" s="59">
        <v>47</v>
      </c>
      <c r="B90" s="59">
        <v>516</v>
      </c>
      <c r="C90" s="64" t="s">
        <v>85</v>
      </c>
      <c r="D90" s="27"/>
      <c r="E90" s="27"/>
      <c r="F90" s="27"/>
      <c r="G90" s="80"/>
      <c r="H90" s="75"/>
      <c r="I90" s="75"/>
      <c r="J90" s="65"/>
    </row>
    <row r="91" spans="1:10" ht="15" x14ac:dyDescent="0.2">
      <c r="A91" s="59">
        <v>48</v>
      </c>
      <c r="B91" s="59">
        <v>517</v>
      </c>
      <c r="C91" s="64" t="s">
        <v>86</v>
      </c>
      <c r="D91" s="27"/>
      <c r="E91" s="27"/>
      <c r="F91" s="27"/>
      <c r="G91" s="80"/>
      <c r="H91" s="68"/>
      <c r="I91" s="68"/>
      <c r="J91" s="65"/>
    </row>
    <row r="92" spans="1:10" ht="15" x14ac:dyDescent="0.2">
      <c r="A92" s="117">
        <v>49</v>
      </c>
      <c r="B92" s="117">
        <v>518</v>
      </c>
      <c r="C92" s="119" t="s">
        <v>87</v>
      </c>
      <c r="D92" s="85"/>
      <c r="E92" s="85"/>
      <c r="F92" s="85"/>
      <c r="G92" s="85"/>
      <c r="H92" s="75"/>
      <c r="I92" s="78"/>
      <c r="J92" s="77"/>
    </row>
    <row r="93" spans="1:10" ht="15" x14ac:dyDescent="0.2">
      <c r="A93" s="115">
        <v>50</v>
      </c>
      <c r="B93" s="124">
        <v>522</v>
      </c>
      <c r="C93" s="116" t="s">
        <v>88</v>
      </c>
      <c r="D93" s="85"/>
      <c r="E93" s="80"/>
      <c r="F93" s="85"/>
      <c r="G93" s="80"/>
      <c r="H93" s="68"/>
      <c r="I93" s="68"/>
      <c r="J93" s="65"/>
    </row>
    <row r="94" spans="1:10" ht="15" x14ac:dyDescent="0.2">
      <c r="A94" s="105">
        <v>51</v>
      </c>
      <c r="B94" s="107">
        <v>525</v>
      </c>
      <c r="C94" s="81" t="s">
        <v>89</v>
      </c>
      <c r="D94" s="79"/>
      <c r="E94" s="79"/>
      <c r="F94" s="79">
        <v>20000000</v>
      </c>
      <c r="G94" s="80"/>
      <c r="H94" s="75"/>
      <c r="I94" s="75"/>
      <c r="J94" s="65"/>
    </row>
    <row r="95" spans="1:10" ht="15" x14ac:dyDescent="0.2">
      <c r="A95" s="105">
        <v>52</v>
      </c>
      <c r="B95" s="107">
        <v>527</v>
      </c>
      <c r="C95" s="81" t="s">
        <v>90</v>
      </c>
      <c r="D95" s="79"/>
      <c r="E95" s="79"/>
      <c r="F95" s="79">
        <v>48000000</v>
      </c>
      <c r="G95" s="80"/>
      <c r="H95" s="68"/>
      <c r="I95" s="68"/>
      <c r="J95" s="65"/>
    </row>
    <row r="96" spans="1:10" ht="15" x14ac:dyDescent="0.2">
      <c r="A96" s="115">
        <v>53</v>
      </c>
      <c r="B96" s="124">
        <v>528</v>
      </c>
      <c r="C96" s="116" t="s">
        <v>91</v>
      </c>
      <c r="D96" s="80"/>
      <c r="E96" s="80"/>
      <c r="F96" s="80"/>
      <c r="G96" s="27"/>
      <c r="H96" s="68"/>
      <c r="I96" s="68"/>
      <c r="J96" s="65"/>
    </row>
    <row r="97" spans="1:11" ht="15" x14ac:dyDescent="0.2">
      <c r="A97" s="105">
        <v>54</v>
      </c>
      <c r="B97" s="107">
        <v>529</v>
      </c>
      <c r="C97" s="81" t="s">
        <v>92</v>
      </c>
      <c r="D97" s="79"/>
      <c r="E97" s="79"/>
      <c r="F97" s="79">
        <v>1200000</v>
      </c>
      <c r="G97" s="27"/>
      <c r="H97" s="75"/>
      <c r="I97" s="75"/>
      <c r="J97" s="65"/>
    </row>
    <row r="98" spans="1:11" ht="15.75" x14ac:dyDescent="0.25">
      <c r="A98" s="105"/>
      <c r="B98" s="105"/>
      <c r="C98" s="103" t="s">
        <v>132</v>
      </c>
      <c r="D98" s="104"/>
      <c r="E98" s="104"/>
      <c r="F98" s="104">
        <f>SUM(F80:F97)</f>
        <v>133200000</v>
      </c>
      <c r="G98" s="28">
        <f>SUM(G79:G97)</f>
        <v>0</v>
      </c>
      <c r="H98" s="68"/>
      <c r="I98" s="68"/>
      <c r="J98" s="65"/>
    </row>
    <row r="99" spans="1:11" ht="15" x14ac:dyDescent="0.2">
      <c r="A99" s="59"/>
      <c r="B99" s="59"/>
      <c r="C99" s="59"/>
      <c r="D99" s="27"/>
      <c r="E99" s="27"/>
      <c r="F99" s="27"/>
      <c r="G99" s="27"/>
      <c r="H99" s="68"/>
      <c r="I99" s="68"/>
      <c r="J99" s="65"/>
    </row>
    <row r="100" spans="1:11" ht="15.75" x14ac:dyDescent="0.25">
      <c r="A100" s="59"/>
      <c r="B100" s="59"/>
      <c r="C100" s="69" t="s">
        <v>94</v>
      </c>
      <c r="D100" s="27"/>
      <c r="E100" s="27"/>
      <c r="F100" s="27"/>
      <c r="G100" s="27"/>
      <c r="H100" s="68"/>
      <c r="I100" s="68"/>
      <c r="J100" s="65"/>
    </row>
    <row r="101" spans="1:11" ht="15" x14ac:dyDescent="0.2">
      <c r="A101" s="105">
        <v>55</v>
      </c>
      <c r="B101" s="107">
        <v>466</v>
      </c>
      <c r="C101" s="81" t="s">
        <v>95</v>
      </c>
      <c r="D101" s="79"/>
      <c r="E101" s="79"/>
      <c r="F101" s="79">
        <v>4000000</v>
      </c>
      <c r="G101" s="27"/>
      <c r="H101" s="75"/>
      <c r="I101" s="75"/>
      <c r="J101" s="65"/>
      <c r="K101" t="s">
        <v>135</v>
      </c>
    </row>
    <row r="102" spans="1:11" ht="15" x14ac:dyDescent="0.2">
      <c r="A102" s="105">
        <v>56</v>
      </c>
      <c r="B102" s="105">
        <v>467</v>
      </c>
      <c r="C102" s="81" t="s">
        <v>96</v>
      </c>
      <c r="D102" s="79"/>
      <c r="E102" s="79"/>
      <c r="F102" s="79">
        <v>35000000</v>
      </c>
      <c r="G102" s="27"/>
      <c r="H102" s="68"/>
      <c r="I102" s="68"/>
      <c r="J102" s="65"/>
      <c r="K102" t="s">
        <v>140</v>
      </c>
    </row>
    <row r="103" spans="1:11" ht="15" x14ac:dyDescent="0.2">
      <c r="A103" s="105">
        <v>57</v>
      </c>
      <c r="B103" s="107">
        <v>469</v>
      </c>
      <c r="C103" s="81" t="s">
        <v>97</v>
      </c>
      <c r="D103" s="79"/>
      <c r="E103" s="79"/>
      <c r="F103" s="79">
        <v>30000000</v>
      </c>
      <c r="G103" s="27"/>
      <c r="H103" s="68"/>
      <c r="I103" s="68"/>
      <c r="J103" s="65"/>
      <c r="K103" t="s">
        <v>141</v>
      </c>
    </row>
    <row r="104" spans="1:11" ht="15" x14ac:dyDescent="0.2">
      <c r="A104" s="115">
        <v>58</v>
      </c>
      <c r="B104" s="124">
        <v>471</v>
      </c>
      <c r="C104" s="116" t="s">
        <v>98</v>
      </c>
      <c r="D104" s="80"/>
      <c r="E104" s="80"/>
      <c r="F104" s="80"/>
      <c r="G104" s="27"/>
      <c r="H104" s="68"/>
      <c r="I104" s="68"/>
      <c r="J104" s="65"/>
    </row>
    <row r="105" spans="1:11" ht="15" x14ac:dyDescent="0.2">
      <c r="A105" s="105">
        <v>59</v>
      </c>
      <c r="B105" s="107">
        <v>478</v>
      </c>
      <c r="C105" s="81" t="s">
        <v>99</v>
      </c>
      <c r="D105" s="79"/>
      <c r="E105" s="79"/>
      <c r="F105" s="79">
        <v>60000000</v>
      </c>
      <c r="G105" s="27"/>
      <c r="H105" s="68"/>
      <c r="I105" s="68"/>
      <c r="J105" s="65"/>
      <c r="K105" t="s">
        <v>146</v>
      </c>
    </row>
    <row r="106" spans="1:11" ht="15" x14ac:dyDescent="0.2">
      <c r="A106" s="105">
        <v>60</v>
      </c>
      <c r="B106" s="107">
        <v>480</v>
      </c>
      <c r="C106" s="81" t="s">
        <v>100</v>
      </c>
      <c r="D106" s="79"/>
      <c r="E106" s="79"/>
      <c r="F106" s="79">
        <v>56000000</v>
      </c>
      <c r="G106" s="27"/>
      <c r="H106" s="75"/>
      <c r="I106" s="75"/>
      <c r="J106" s="65"/>
    </row>
    <row r="107" spans="1:11" ht="15" x14ac:dyDescent="0.2">
      <c r="A107" s="105">
        <v>61</v>
      </c>
      <c r="B107" s="105">
        <v>488</v>
      </c>
      <c r="C107" s="81" t="s">
        <v>101</v>
      </c>
      <c r="D107" s="79"/>
      <c r="E107" s="79"/>
      <c r="F107" s="79">
        <v>10000000</v>
      </c>
      <c r="G107" s="27"/>
      <c r="H107" s="68"/>
      <c r="I107" s="68"/>
      <c r="J107" s="65"/>
    </row>
    <row r="108" spans="1:11" ht="15" x14ac:dyDescent="0.2">
      <c r="A108" s="105">
        <v>62</v>
      </c>
      <c r="B108" s="105">
        <v>511</v>
      </c>
      <c r="C108" s="81" t="s">
        <v>102</v>
      </c>
      <c r="D108" s="79"/>
      <c r="E108" s="79"/>
      <c r="F108" s="79">
        <v>12000000</v>
      </c>
      <c r="G108" s="27"/>
      <c r="H108" s="75"/>
      <c r="I108" s="75"/>
      <c r="J108" s="65"/>
    </row>
    <row r="109" spans="1:11" ht="15" x14ac:dyDescent="0.2">
      <c r="A109" s="59">
        <v>63</v>
      </c>
      <c r="B109" s="59">
        <v>513</v>
      </c>
      <c r="C109" s="64" t="s">
        <v>103</v>
      </c>
      <c r="D109" s="27"/>
      <c r="E109" s="27"/>
      <c r="F109" s="27"/>
      <c r="G109" s="27"/>
      <c r="H109" s="68"/>
      <c r="I109" s="68"/>
      <c r="J109" s="65"/>
    </row>
    <row r="110" spans="1:11" ht="15" x14ac:dyDescent="0.2">
      <c r="A110" s="59">
        <v>64</v>
      </c>
      <c r="B110" s="59">
        <v>521</v>
      </c>
      <c r="C110" s="64" t="s">
        <v>104</v>
      </c>
      <c r="D110" s="27"/>
      <c r="E110" s="27"/>
      <c r="F110" s="27"/>
      <c r="G110" s="27"/>
      <c r="H110" s="68"/>
      <c r="I110" s="68"/>
      <c r="J110" s="65"/>
    </row>
    <row r="111" spans="1:11" ht="15" x14ac:dyDescent="0.2">
      <c r="A111" s="105">
        <v>65</v>
      </c>
      <c r="B111" s="105">
        <v>524</v>
      </c>
      <c r="C111" s="79" t="s">
        <v>105</v>
      </c>
      <c r="D111" s="79"/>
      <c r="E111" s="79"/>
      <c r="F111" s="79">
        <v>24000000</v>
      </c>
      <c r="G111" s="27"/>
      <c r="H111" s="75"/>
      <c r="I111" s="75"/>
      <c r="J111" s="65"/>
    </row>
    <row r="112" spans="1:11" ht="15" x14ac:dyDescent="0.2">
      <c r="A112" s="105">
        <v>66</v>
      </c>
      <c r="B112" s="105">
        <v>526</v>
      </c>
      <c r="C112" s="81" t="s">
        <v>106</v>
      </c>
      <c r="D112" s="79"/>
      <c r="E112" s="79"/>
      <c r="F112" s="79">
        <v>6000000</v>
      </c>
      <c r="G112" s="27"/>
      <c r="H112" s="75"/>
      <c r="I112" s="75"/>
      <c r="J112" s="65"/>
    </row>
    <row r="113" spans="1:11" ht="15" x14ac:dyDescent="0.2">
      <c r="A113" s="59">
        <v>67</v>
      </c>
      <c r="B113" s="59">
        <v>530</v>
      </c>
      <c r="C113" s="64" t="s">
        <v>107</v>
      </c>
      <c r="D113" s="27"/>
      <c r="E113" s="27"/>
      <c r="F113" s="27"/>
      <c r="G113" s="27"/>
      <c r="H113" s="68"/>
      <c r="I113" s="68"/>
      <c r="J113" s="65"/>
    </row>
    <row r="114" spans="1:11" ht="15" x14ac:dyDescent="0.2">
      <c r="A114" s="115">
        <v>68</v>
      </c>
      <c r="B114" s="115">
        <v>545</v>
      </c>
      <c r="C114" s="116" t="s">
        <v>108</v>
      </c>
      <c r="D114" s="80"/>
      <c r="E114" s="80"/>
      <c r="F114" s="80"/>
      <c r="G114" s="27"/>
      <c r="H114" s="68"/>
      <c r="I114" s="68"/>
      <c r="J114" s="65"/>
    </row>
    <row r="115" spans="1:11" ht="15" x14ac:dyDescent="0.2">
      <c r="A115" s="105">
        <v>69</v>
      </c>
      <c r="B115" s="105">
        <v>546</v>
      </c>
      <c r="C115" s="79" t="s">
        <v>109</v>
      </c>
      <c r="D115" s="79"/>
      <c r="E115" s="79"/>
      <c r="F115" s="79">
        <v>20000000</v>
      </c>
      <c r="G115" s="27"/>
      <c r="H115" s="68"/>
      <c r="I115" s="68"/>
      <c r="J115" s="65"/>
    </row>
    <row r="116" spans="1:11" ht="15" x14ac:dyDescent="0.2">
      <c r="A116" s="59">
        <v>70</v>
      </c>
      <c r="B116" s="59">
        <v>547</v>
      </c>
      <c r="C116" s="64" t="s">
        <v>110</v>
      </c>
      <c r="D116" s="27"/>
      <c r="E116" s="27"/>
      <c r="F116" s="27"/>
      <c r="G116" s="27"/>
      <c r="H116" s="75"/>
      <c r="I116" s="75"/>
      <c r="J116" s="65"/>
    </row>
    <row r="117" spans="1:11" ht="15" x14ac:dyDescent="0.2">
      <c r="A117" s="105">
        <v>71</v>
      </c>
      <c r="B117" s="105">
        <v>548</v>
      </c>
      <c r="C117" s="79" t="s">
        <v>111</v>
      </c>
      <c r="D117" s="79"/>
      <c r="E117" s="79"/>
      <c r="F117" s="79">
        <v>5000000</v>
      </c>
      <c r="G117" s="27"/>
      <c r="H117" s="75"/>
      <c r="I117" s="75"/>
      <c r="J117" s="65"/>
    </row>
    <row r="118" spans="1:11" ht="15" x14ac:dyDescent="0.2">
      <c r="A118" s="105">
        <v>72</v>
      </c>
      <c r="B118" s="105">
        <v>549</v>
      </c>
      <c r="C118" s="81" t="s">
        <v>112</v>
      </c>
      <c r="D118" s="79"/>
      <c r="E118" s="79"/>
      <c r="F118" s="79">
        <v>30000000</v>
      </c>
      <c r="G118" s="27"/>
      <c r="H118" s="75"/>
      <c r="I118" s="75"/>
      <c r="J118" s="65"/>
    </row>
    <row r="119" spans="1:11" ht="15" x14ac:dyDescent="0.2">
      <c r="A119" s="59">
        <v>73</v>
      </c>
      <c r="B119" s="59">
        <v>599</v>
      </c>
      <c r="C119" s="64" t="s">
        <v>133</v>
      </c>
      <c r="D119" s="27"/>
      <c r="E119" s="27"/>
      <c r="F119" s="27"/>
      <c r="G119" s="27"/>
      <c r="H119" s="68"/>
      <c r="I119" s="68"/>
      <c r="J119" s="65"/>
    </row>
    <row r="120" spans="1:11" ht="15" x14ac:dyDescent="0.2">
      <c r="A120" s="59">
        <v>74</v>
      </c>
      <c r="B120" s="59">
        <v>651</v>
      </c>
      <c r="C120" s="64" t="s">
        <v>113</v>
      </c>
      <c r="D120" s="27"/>
      <c r="E120" s="27"/>
      <c r="F120" s="27"/>
      <c r="G120" s="27"/>
      <c r="H120" s="68"/>
      <c r="I120" s="68"/>
      <c r="J120" s="65"/>
    </row>
    <row r="121" spans="1:11" ht="15" x14ac:dyDescent="0.2">
      <c r="A121" s="59">
        <v>75</v>
      </c>
      <c r="B121" s="59">
        <v>652</v>
      </c>
      <c r="C121" s="64" t="s">
        <v>114</v>
      </c>
      <c r="D121" s="27"/>
      <c r="E121" s="27"/>
      <c r="F121" s="27"/>
      <c r="G121" s="27"/>
      <c r="H121" s="68"/>
      <c r="I121" s="68"/>
      <c r="J121" s="65"/>
    </row>
    <row r="122" spans="1:11" ht="15" x14ac:dyDescent="0.2">
      <c r="A122" s="105">
        <v>76</v>
      </c>
      <c r="B122" s="107">
        <v>699</v>
      </c>
      <c r="C122" s="81" t="s">
        <v>115</v>
      </c>
      <c r="D122" s="79"/>
      <c r="E122" s="79"/>
      <c r="F122" s="79">
        <v>10000000</v>
      </c>
      <c r="G122" s="27"/>
      <c r="H122" s="68"/>
      <c r="I122" s="68"/>
      <c r="J122" s="65"/>
    </row>
    <row r="123" spans="1:11" ht="15" x14ac:dyDescent="0.2">
      <c r="A123" s="105">
        <v>77</v>
      </c>
      <c r="B123" s="107">
        <v>799</v>
      </c>
      <c r="C123" s="81" t="s">
        <v>116</v>
      </c>
      <c r="D123" s="79"/>
      <c r="E123" s="79"/>
      <c r="F123" s="79">
        <v>24000000</v>
      </c>
      <c r="G123" s="27"/>
      <c r="H123" s="75"/>
      <c r="I123" s="75"/>
      <c r="J123" s="65"/>
      <c r="K123" t="s">
        <v>155</v>
      </c>
    </row>
    <row r="124" spans="1:11" ht="15.75" x14ac:dyDescent="0.25">
      <c r="A124" s="59"/>
      <c r="B124" s="59"/>
      <c r="C124" s="69" t="s">
        <v>117</v>
      </c>
      <c r="D124" s="28">
        <f>SUM(D101:D123)</f>
        <v>0</v>
      </c>
      <c r="E124" s="28">
        <f>SUM(E101:E123)</f>
        <v>0</v>
      </c>
      <c r="F124" s="28">
        <f>SUM(F101:F123)</f>
        <v>326000000</v>
      </c>
      <c r="G124" s="28">
        <f>SUM(G101:G123)</f>
        <v>0</v>
      </c>
      <c r="H124" s="68"/>
      <c r="I124" s="68"/>
      <c r="J124" s="65"/>
    </row>
    <row r="125" spans="1:11" ht="15" x14ac:dyDescent="0.2">
      <c r="A125" s="59"/>
      <c r="B125" s="59"/>
      <c r="C125" s="59"/>
      <c r="D125" s="27"/>
      <c r="E125" s="27"/>
      <c r="F125" s="27"/>
      <c r="G125" s="27"/>
      <c r="H125" s="27"/>
      <c r="I125" s="27"/>
      <c r="J125" s="65"/>
    </row>
    <row r="126" spans="1:11" ht="15.75" x14ac:dyDescent="0.25">
      <c r="A126" s="59"/>
      <c r="B126" s="59"/>
      <c r="C126" s="69" t="s">
        <v>118</v>
      </c>
      <c r="D126" s="28">
        <f>SUM(D55+D76+D98+D124)</f>
        <v>0</v>
      </c>
      <c r="E126" s="28">
        <f>SUM(E55+E76+E98+E124)</f>
        <v>0</v>
      </c>
      <c r="F126" s="28">
        <f>SUM(F55+F76+F98+F124)</f>
        <v>2400200000</v>
      </c>
      <c r="G126" s="28">
        <f>SUM(G55+G76+G98+G124)</f>
        <v>0</v>
      </c>
      <c r="H126" s="27"/>
      <c r="I126" s="27"/>
      <c r="J126" s="65"/>
    </row>
    <row r="127" spans="1:11" ht="15.75" x14ac:dyDescent="0.25">
      <c r="A127" s="59"/>
      <c r="B127" s="59"/>
      <c r="C127" s="59"/>
      <c r="D127" s="28"/>
      <c r="E127" s="28"/>
      <c r="F127" s="27"/>
      <c r="G127" s="27"/>
      <c r="H127" s="27"/>
      <c r="I127" s="27"/>
      <c r="J127" s="65"/>
    </row>
    <row r="128" spans="1:11" ht="15.75" x14ac:dyDescent="0.25">
      <c r="A128" s="59"/>
      <c r="B128" s="59"/>
      <c r="C128" s="69" t="s">
        <v>119</v>
      </c>
      <c r="D128" s="28">
        <f>D34-D126-E126</f>
        <v>0</v>
      </c>
      <c r="E128" s="28">
        <f>E34-E126-F126</f>
        <v>-2400200000</v>
      </c>
      <c r="F128" s="28">
        <f>F34-F126-G126</f>
        <v>-1357400000</v>
      </c>
      <c r="G128" s="28">
        <f>G34-G126-H126</f>
        <v>0</v>
      </c>
      <c r="H128" s="27"/>
      <c r="I128" s="27"/>
      <c r="J128" s="65"/>
    </row>
    <row r="129" spans="1:10" ht="15" x14ac:dyDescent="0.2">
      <c r="A129" s="59"/>
      <c r="B129" s="59"/>
      <c r="C129" s="59"/>
      <c r="D129" s="27"/>
      <c r="E129" s="27"/>
      <c r="F129" s="27"/>
      <c r="G129" s="27"/>
      <c r="H129" s="27"/>
      <c r="I129" s="27"/>
      <c r="J129" s="65"/>
    </row>
  </sheetData>
  <mergeCells count="4">
    <mergeCell ref="A4:J4"/>
    <mergeCell ref="A5:J5"/>
    <mergeCell ref="D9:E9"/>
    <mergeCell ref="F9:G9"/>
  </mergeCells>
  <printOptions horizontalCentered="1" verticalCentered="1"/>
  <pageMargins left="0.19685039370078741" right="0.70866141732283472" top="0.74803149606299213" bottom="0.74803149606299213" header="0.31496062992125984" footer="0.31496062992125984"/>
  <pageSetup paperSize="9" scale="55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L129"/>
  <sheetViews>
    <sheetView topLeftCell="A66" zoomScale="92" zoomScaleNormal="92" workbookViewId="0">
      <selection activeCell="D74" sqref="D74"/>
    </sheetView>
  </sheetViews>
  <sheetFormatPr defaultColWidth="10.28515625" defaultRowHeight="12.75" x14ac:dyDescent="0.2"/>
  <cols>
    <col min="1" max="1" width="6.5703125" customWidth="1"/>
    <col min="2" max="2" width="5.5703125" customWidth="1"/>
    <col min="3" max="3" width="44" customWidth="1"/>
    <col min="4" max="4" width="12" customWidth="1"/>
    <col min="5" max="5" width="13.42578125" customWidth="1"/>
    <col min="6" max="6" width="16.7109375" bestFit="1" customWidth="1"/>
    <col min="7" max="7" width="11.42578125" style="87" customWidth="1"/>
    <col min="8" max="8" width="14.140625" style="87" customWidth="1"/>
    <col min="9" max="9" width="10.28515625" style="87" customWidth="1"/>
    <col min="10" max="10" width="16.140625" customWidth="1"/>
    <col min="11" max="12" width="56.7109375" customWidth="1"/>
  </cols>
  <sheetData>
    <row r="4" spans="1:10" ht="15.75" x14ac:dyDescent="0.25">
      <c r="A4" s="131" t="s">
        <v>148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.75" x14ac:dyDescent="0.25">
      <c r="A5" s="131" t="s">
        <v>139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5.75" x14ac:dyDescent="0.25">
      <c r="A7" s="5" t="s">
        <v>0</v>
      </c>
      <c r="B7" s="5"/>
      <c r="C7" s="5"/>
      <c r="D7" s="5"/>
      <c r="E7" s="5"/>
    </row>
    <row r="8" spans="1:10" ht="15" x14ac:dyDescent="0.2">
      <c r="B8" s="23"/>
      <c r="C8" s="23"/>
      <c r="D8" s="24"/>
      <c r="E8" s="24"/>
    </row>
    <row r="9" spans="1:10" ht="15.75" x14ac:dyDescent="0.25">
      <c r="A9" s="7" t="s">
        <v>1</v>
      </c>
      <c r="B9" s="7"/>
      <c r="C9" s="18"/>
      <c r="D9" s="11"/>
      <c r="E9" s="14" t="s">
        <v>2</v>
      </c>
      <c r="F9" s="13"/>
      <c r="G9" s="88"/>
      <c r="H9" s="89" t="s">
        <v>3</v>
      </c>
      <c r="I9" s="90"/>
      <c r="J9" s="10" t="s">
        <v>4</v>
      </c>
    </row>
    <row r="10" spans="1:10" ht="15.75" x14ac:dyDescent="0.25">
      <c r="A10" s="4" t="s">
        <v>5</v>
      </c>
      <c r="B10" s="4" t="s">
        <v>6</v>
      </c>
      <c r="C10" s="6" t="s">
        <v>7</v>
      </c>
      <c r="D10" s="1" t="s">
        <v>8</v>
      </c>
      <c r="E10" s="1" t="s">
        <v>9</v>
      </c>
      <c r="F10" s="29" t="s">
        <v>10</v>
      </c>
      <c r="G10" s="91" t="s">
        <v>8</v>
      </c>
      <c r="H10" s="92" t="s">
        <v>9</v>
      </c>
      <c r="I10" s="93" t="s">
        <v>10</v>
      </c>
      <c r="J10" s="12" t="s">
        <v>11</v>
      </c>
    </row>
    <row r="11" spans="1:10" ht="15.75" x14ac:dyDescent="0.25">
      <c r="A11" s="3"/>
      <c r="B11" s="3"/>
      <c r="C11" s="19"/>
      <c r="D11" s="2"/>
      <c r="E11" s="2" t="s">
        <v>12</v>
      </c>
      <c r="F11" s="30"/>
      <c r="G11" s="94"/>
      <c r="H11" s="95" t="s">
        <v>12</v>
      </c>
      <c r="I11" s="96"/>
      <c r="J11" s="8"/>
    </row>
    <row r="12" spans="1:10" ht="15" x14ac:dyDescent="0.2">
      <c r="A12" s="9"/>
      <c r="B12" s="9"/>
      <c r="C12" s="20"/>
      <c r="D12" s="16"/>
      <c r="E12" s="22"/>
      <c r="F12" s="26"/>
      <c r="G12" s="97"/>
      <c r="H12" s="98"/>
      <c r="I12" s="99"/>
      <c r="J12" s="15"/>
    </row>
    <row r="13" spans="1:10" ht="15.75" x14ac:dyDescent="0.25">
      <c r="A13" s="16"/>
      <c r="B13" s="17"/>
      <c r="C13" s="21" t="s">
        <v>13</v>
      </c>
      <c r="D13" s="16"/>
      <c r="E13" s="22"/>
      <c r="F13" s="26"/>
      <c r="G13" s="97"/>
      <c r="H13" s="98"/>
      <c r="I13" s="99"/>
      <c r="J13" s="15"/>
    </row>
    <row r="14" spans="1:10" ht="15" x14ac:dyDescent="0.2">
      <c r="A14" s="16">
        <v>1</v>
      </c>
      <c r="B14" s="16">
        <v>401</v>
      </c>
      <c r="C14" s="31" t="s">
        <v>14</v>
      </c>
      <c r="D14" s="27"/>
      <c r="E14" s="34"/>
      <c r="F14" s="27"/>
      <c r="G14" s="80"/>
      <c r="H14" s="80"/>
      <c r="I14" s="80"/>
      <c r="J14" s="27"/>
    </row>
    <row r="15" spans="1:10" ht="15" x14ac:dyDescent="0.2">
      <c r="A15" s="16">
        <v>2</v>
      </c>
      <c r="B15" s="16">
        <v>402</v>
      </c>
      <c r="C15" s="31" t="s">
        <v>15</v>
      </c>
      <c r="D15" s="27"/>
      <c r="E15" s="34"/>
      <c r="F15" s="27"/>
      <c r="G15" s="80"/>
      <c r="H15" s="80"/>
      <c r="I15" s="80"/>
      <c r="J15" s="27"/>
    </row>
    <row r="16" spans="1:10" ht="15" x14ac:dyDescent="0.2">
      <c r="A16" s="16">
        <v>3</v>
      </c>
      <c r="B16" s="16">
        <v>403</v>
      </c>
      <c r="C16" s="31" t="s">
        <v>16</v>
      </c>
      <c r="D16" s="27"/>
      <c r="E16" s="34"/>
      <c r="F16" s="27"/>
      <c r="G16" s="80"/>
      <c r="H16" s="80"/>
      <c r="I16" s="80"/>
      <c r="J16" s="27"/>
    </row>
    <row r="17" spans="1:12" ht="15" x14ac:dyDescent="0.2">
      <c r="A17" s="16">
        <v>4</v>
      </c>
      <c r="B17" s="16">
        <v>404</v>
      </c>
      <c r="C17" s="31" t="s">
        <v>17</v>
      </c>
      <c r="D17" s="27"/>
      <c r="E17" s="34"/>
      <c r="F17" s="27"/>
      <c r="G17" s="80"/>
      <c r="H17" s="80"/>
      <c r="I17" s="80"/>
      <c r="J17" s="27"/>
    </row>
    <row r="18" spans="1:12" ht="15" x14ac:dyDescent="0.2">
      <c r="A18" s="16">
        <v>5</v>
      </c>
      <c r="B18" s="16">
        <v>405</v>
      </c>
      <c r="C18" s="31" t="s">
        <v>18</v>
      </c>
      <c r="D18" s="27"/>
      <c r="E18" s="34"/>
      <c r="F18" s="27"/>
      <c r="G18" s="80"/>
      <c r="H18" s="80"/>
      <c r="I18" s="80"/>
      <c r="J18" s="27"/>
    </row>
    <row r="19" spans="1:12" s="87" customFormat="1" ht="15" x14ac:dyDescent="0.2">
      <c r="A19" s="97">
        <v>6</v>
      </c>
      <c r="B19" s="97">
        <v>406</v>
      </c>
      <c r="C19" s="109" t="s">
        <v>19</v>
      </c>
      <c r="D19" s="80"/>
      <c r="E19" s="110"/>
      <c r="F19" s="80"/>
      <c r="G19" s="80"/>
      <c r="H19" s="80"/>
      <c r="I19" s="80"/>
      <c r="J19" s="80"/>
    </row>
    <row r="20" spans="1:12" ht="15" x14ac:dyDescent="0.2">
      <c r="A20" s="101">
        <v>7</v>
      </c>
      <c r="B20" s="101">
        <v>407</v>
      </c>
      <c r="C20" s="84" t="s">
        <v>120</v>
      </c>
      <c r="D20" s="79">
        <v>40</v>
      </c>
      <c r="E20" s="79">
        <v>5000000</v>
      </c>
      <c r="F20" s="79">
        <f>D20*E20</f>
        <v>200000000</v>
      </c>
      <c r="G20" s="80"/>
      <c r="H20" s="80"/>
      <c r="I20" s="80"/>
      <c r="J20" s="27"/>
    </row>
    <row r="21" spans="1:12" ht="15" x14ac:dyDescent="0.2">
      <c r="A21" s="16">
        <v>8</v>
      </c>
      <c r="B21" s="16">
        <v>408</v>
      </c>
      <c r="C21" s="31" t="s">
        <v>20</v>
      </c>
      <c r="D21" s="27"/>
      <c r="E21" s="27"/>
      <c r="F21" s="27"/>
      <c r="G21" s="80"/>
      <c r="H21" s="80"/>
      <c r="I21" s="80"/>
      <c r="J21" s="27"/>
    </row>
    <row r="22" spans="1:12" ht="15" x14ac:dyDescent="0.2">
      <c r="A22" s="16">
        <v>9</v>
      </c>
      <c r="B22" s="16">
        <v>409</v>
      </c>
      <c r="C22" s="31" t="s">
        <v>21</v>
      </c>
      <c r="D22" s="27"/>
      <c r="E22" s="27"/>
      <c r="F22" s="27"/>
      <c r="G22" s="80"/>
      <c r="H22" s="80"/>
      <c r="I22" s="80"/>
      <c r="J22" s="27"/>
    </row>
    <row r="23" spans="1:12" ht="15" x14ac:dyDescent="0.2">
      <c r="A23" s="16">
        <v>10</v>
      </c>
      <c r="B23" s="16">
        <v>410</v>
      </c>
      <c r="C23" s="31" t="s">
        <v>22</v>
      </c>
      <c r="D23" s="27"/>
      <c r="E23" s="27"/>
      <c r="F23" s="27"/>
      <c r="G23" s="80"/>
      <c r="H23" s="80"/>
      <c r="I23" s="80"/>
      <c r="J23" s="27"/>
    </row>
    <row r="24" spans="1:12" ht="15" x14ac:dyDescent="0.2">
      <c r="A24" s="16">
        <v>11</v>
      </c>
      <c r="B24" s="16">
        <v>411</v>
      </c>
      <c r="C24" s="31" t="s">
        <v>23</v>
      </c>
      <c r="D24" s="27"/>
      <c r="E24" s="27"/>
      <c r="F24" s="27"/>
      <c r="G24" s="80"/>
      <c r="H24" s="80"/>
      <c r="I24" s="80"/>
      <c r="J24" s="27"/>
    </row>
    <row r="25" spans="1:12" ht="15" x14ac:dyDescent="0.2">
      <c r="A25" s="16">
        <v>12</v>
      </c>
      <c r="B25" s="16">
        <v>412</v>
      </c>
      <c r="C25" s="31" t="s">
        <v>24</v>
      </c>
      <c r="D25" s="27"/>
      <c r="E25" s="27"/>
      <c r="F25" s="27"/>
      <c r="G25" s="80"/>
      <c r="H25" s="80"/>
      <c r="I25" s="80"/>
      <c r="J25" s="27"/>
    </row>
    <row r="26" spans="1:12" ht="15" x14ac:dyDescent="0.2">
      <c r="A26" s="16">
        <v>13</v>
      </c>
      <c r="B26" s="16">
        <v>413</v>
      </c>
      <c r="C26" s="31" t="s">
        <v>25</v>
      </c>
      <c r="D26" s="27"/>
      <c r="E26" s="27"/>
      <c r="F26" s="27"/>
      <c r="G26" s="80"/>
      <c r="H26" s="80"/>
      <c r="I26" s="80"/>
      <c r="J26" s="27"/>
    </row>
    <row r="27" spans="1:12" ht="15" x14ac:dyDescent="0.2">
      <c r="A27" s="16">
        <v>14</v>
      </c>
      <c r="B27" s="16">
        <v>415</v>
      </c>
      <c r="C27" s="31" t="s">
        <v>26</v>
      </c>
      <c r="D27" s="27"/>
      <c r="E27" s="27"/>
      <c r="F27" s="27"/>
      <c r="G27" s="80"/>
      <c r="H27" s="80"/>
      <c r="I27" s="80"/>
      <c r="J27" s="27"/>
    </row>
    <row r="28" spans="1:12" ht="15" x14ac:dyDescent="0.2">
      <c r="A28" s="16">
        <v>15</v>
      </c>
      <c r="B28" s="16">
        <v>416</v>
      </c>
      <c r="C28" s="31" t="s">
        <v>27</v>
      </c>
      <c r="D28" s="27"/>
      <c r="E28" s="27"/>
      <c r="F28" s="27"/>
      <c r="G28" s="80"/>
      <c r="H28" s="80"/>
      <c r="I28" s="80"/>
      <c r="J28" s="27"/>
    </row>
    <row r="29" spans="1:12" ht="15" x14ac:dyDescent="0.2">
      <c r="A29" s="101">
        <v>16</v>
      </c>
      <c r="B29" s="101">
        <v>418</v>
      </c>
      <c r="C29" s="84" t="s">
        <v>28</v>
      </c>
      <c r="D29" s="79">
        <v>40</v>
      </c>
      <c r="E29" s="79">
        <v>250000</v>
      </c>
      <c r="F29" s="79">
        <f>D29*E29</f>
        <v>10000000</v>
      </c>
      <c r="G29" s="80"/>
      <c r="H29" s="80"/>
      <c r="I29" s="80"/>
      <c r="J29" s="27"/>
    </row>
    <row r="30" spans="1:12" ht="15" x14ac:dyDescent="0.2">
      <c r="A30" s="101">
        <v>17</v>
      </c>
      <c r="B30" s="101">
        <v>419</v>
      </c>
      <c r="C30" s="84" t="s">
        <v>29</v>
      </c>
      <c r="D30" s="79">
        <v>1</v>
      </c>
      <c r="E30" s="79">
        <v>20000000</v>
      </c>
      <c r="F30" s="79">
        <f>D30*E30</f>
        <v>20000000</v>
      </c>
      <c r="G30" s="80"/>
      <c r="H30" s="80"/>
      <c r="I30" s="80"/>
      <c r="J30" s="27"/>
    </row>
    <row r="31" spans="1:12" ht="15" x14ac:dyDescent="0.2">
      <c r="A31" s="101">
        <v>18</v>
      </c>
      <c r="B31" s="101">
        <v>421</v>
      </c>
      <c r="C31" s="84" t="s">
        <v>134</v>
      </c>
      <c r="D31" s="79">
        <v>1</v>
      </c>
      <c r="E31" s="79">
        <v>785800000</v>
      </c>
      <c r="F31" s="79">
        <v>785800000</v>
      </c>
      <c r="G31" s="80"/>
      <c r="H31" s="80"/>
      <c r="I31" s="80"/>
      <c r="J31" s="27"/>
      <c r="K31" t="s">
        <v>149</v>
      </c>
      <c r="L31" s="113">
        <v>28000000</v>
      </c>
    </row>
    <row r="32" spans="1:12" ht="15" x14ac:dyDescent="0.2">
      <c r="A32" s="16">
        <v>19</v>
      </c>
      <c r="B32" s="16">
        <v>602</v>
      </c>
      <c r="C32" s="31" t="s">
        <v>30</v>
      </c>
      <c r="D32" s="27"/>
      <c r="E32" s="27"/>
      <c r="F32" s="27"/>
      <c r="G32" s="80"/>
      <c r="H32" s="80"/>
      <c r="I32" s="80"/>
      <c r="J32" s="27"/>
      <c r="K32" t="s">
        <v>150</v>
      </c>
      <c r="L32" s="113">
        <v>444000000</v>
      </c>
    </row>
    <row r="33" spans="1:12" ht="15" x14ac:dyDescent="0.2">
      <c r="A33" s="101">
        <v>20</v>
      </c>
      <c r="B33" s="101">
        <v>649</v>
      </c>
      <c r="C33" s="84" t="s">
        <v>31</v>
      </c>
      <c r="D33" s="79">
        <v>1</v>
      </c>
      <c r="E33" s="79">
        <v>27000000</v>
      </c>
      <c r="F33" s="79">
        <f>D33*E33</f>
        <v>27000000</v>
      </c>
      <c r="G33" s="80"/>
      <c r="H33" s="80"/>
      <c r="I33" s="80"/>
      <c r="J33" s="27"/>
      <c r="K33" t="s">
        <v>152</v>
      </c>
      <c r="L33" s="113">
        <v>145600000</v>
      </c>
    </row>
    <row r="34" spans="1:12" ht="15.75" x14ac:dyDescent="0.25">
      <c r="A34" s="16"/>
      <c r="B34" s="17"/>
      <c r="C34" s="32" t="s">
        <v>32</v>
      </c>
      <c r="D34" s="27"/>
      <c r="E34" s="27"/>
      <c r="F34" s="111">
        <f>SUM(F14:F33)</f>
        <v>1042800000</v>
      </c>
      <c r="G34" s="80"/>
      <c r="H34" s="80"/>
      <c r="I34" s="80"/>
      <c r="J34" s="28"/>
      <c r="K34" t="s">
        <v>151</v>
      </c>
      <c r="L34" s="113">
        <v>168200000</v>
      </c>
    </row>
    <row r="35" spans="1:12" ht="15" x14ac:dyDescent="0.2">
      <c r="A35" s="16"/>
      <c r="B35" s="17"/>
      <c r="C35" s="16"/>
      <c r="D35" s="27"/>
      <c r="E35" s="27"/>
      <c r="F35" s="27"/>
      <c r="G35" s="80"/>
      <c r="H35" s="80"/>
      <c r="I35" s="80"/>
      <c r="J35" s="27"/>
      <c r="L35" s="113">
        <f>SUM(L31:L34)</f>
        <v>785800000</v>
      </c>
    </row>
    <row r="36" spans="1:12" ht="15.75" x14ac:dyDescent="0.25">
      <c r="A36" s="16"/>
      <c r="B36" s="17"/>
      <c r="C36" s="32" t="s">
        <v>33</v>
      </c>
      <c r="D36" s="27"/>
      <c r="E36" s="27"/>
      <c r="F36" s="27"/>
      <c r="G36" s="80"/>
      <c r="H36" s="80"/>
      <c r="I36" s="80"/>
      <c r="J36" s="27"/>
    </row>
    <row r="37" spans="1:12" ht="15.75" x14ac:dyDescent="0.25">
      <c r="A37" s="16"/>
      <c r="B37" s="17"/>
      <c r="C37" s="32" t="s">
        <v>34</v>
      </c>
      <c r="D37" s="27"/>
      <c r="E37" s="27"/>
      <c r="F37" s="27"/>
      <c r="G37" s="80"/>
      <c r="H37" s="80"/>
      <c r="I37" s="80"/>
      <c r="J37" s="27"/>
    </row>
    <row r="38" spans="1:12" ht="15" x14ac:dyDescent="0.2">
      <c r="A38" s="101">
        <v>1</v>
      </c>
      <c r="B38" s="102">
        <v>451</v>
      </c>
      <c r="C38" s="84" t="s">
        <v>35</v>
      </c>
      <c r="D38" s="79">
        <v>12</v>
      </c>
      <c r="E38" s="79">
        <v>54000000</v>
      </c>
      <c r="F38" s="79">
        <f>D38*E38</f>
        <v>648000000</v>
      </c>
      <c r="G38" s="80"/>
      <c r="H38" s="80"/>
      <c r="I38" s="80"/>
      <c r="J38" s="27"/>
    </row>
    <row r="39" spans="1:12" ht="15" x14ac:dyDescent="0.2">
      <c r="A39" s="101">
        <v>2</v>
      </c>
      <c r="B39" s="102">
        <v>452</v>
      </c>
      <c r="C39" s="84" t="s">
        <v>36</v>
      </c>
      <c r="D39" s="79">
        <v>12</v>
      </c>
      <c r="E39" s="79">
        <v>36000000</v>
      </c>
      <c r="F39" s="79">
        <f>D39*E39</f>
        <v>432000000</v>
      </c>
      <c r="G39" s="80"/>
      <c r="H39" s="80"/>
      <c r="I39" s="80"/>
      <c r="J39" s="27"/>
    </row>
    <row r="40" spans="1:12" ht="15" x14ac:dyDescent="0.2">
      <c r="A40" s="101">
        <v>3</v>
      </c>
      <c r="B40" s="102">
        <v>453</v>
      </c>
      <c r="C40" s="84" t="s">
        <v>37</v>
      </c>
      <c r="D40" s="79">
        <v>12</v>
      </c>
      <c r="E40" s="79">
        <v>6000000</v>
      </c>
      <c r="F40" s="79">
        <f>D40*E40</f>
        <v>72000000</v>
      </c>
      <c r="G40" s="80"/>
      <c r="H40" s="80"/>
      <c r="I40" s="80"/>
      <c r="J40" s="27"/>
    </row>
    <row r="41" spans="1:12" ht="15" x14ac:dyDescent="0.2">
      <c r="A41" s="16">
        <v>4</v>
      </c>
      <c r="B41" s="25">
        <v>454</v>
      </c>
      <c r="C41" s="31" t="s">
        <v>38</v>
      </c>
      <c r="D41" s="27"/>
      <c r="E41" s="27"/>
      <c r="F41" s="27"/>
      <c r="G41" s="80"/>
      <c r="H41" s="80"/>
      <c r="I41" s="80"/>
      <c r="J41" s="27"/>
    </row>
    <row r="42" spans="1:12" ht="15" x14ac:dyDescent="0.2">
      <c r="A42" s="16">
        <v>5</v>
      </c>
      <c r="B42" s="25">
        <v>455</v>
      </c>
      <c r="C42" s="31" t="s">
        <v>39</v>
      </c>
      <c r="D42" s="27"/>
      <c r="E42" s="27"/>
      <c r="F42" s="27"/>
      <c r="G42" s="80"/>
      <c r="H42" s="80"/>
      <c r="I42" s="80"/>
      <c r="J42" s="27"/>
    </row>
    <row r="43" spans="1:12" ht="15" x14ac:dyDescent="0.2">
      <c r="A43" s="101">
        <v>6</v>
      </c>
      <c r="B43" s="102">
        <v>456</v>
      </c>
      <c r="C43" s="84" t="s">
        <v>40</v>
      </c>
      <c r="D43" s="79">
        <v>1</v>
      </c>
      <c r="E43" s="79">
        <v>48000000</v>
      </c>
      <c r="F43" s="79">
        <f>D43*E43</f>
        <v>48000000</v>
      </c>
      <c r="G43" s="80"/>
      <c r="H43" s="80"/>
      <c r="I43" s="80"/>
      <c r="J43" s="27"/>
    </row>
    <row r="44" spans="1:12" ht="15" x14ac:dyDescent="0.2">
      <c r="A44" s="101">
        <v>7</v>
      </c>
      <c r="B44" s="101">
        <v>459</v>
      </c>
      <c r="C44" s="84" t="s">
        <v>41</v>
      </c>
      <c r="D44" s="79">
        <v>1</v>
      </c>
      <c r="E44" s="79">
        <v>15000000</v>
      </c>
      <c r="F44" s="79">
        <f>D44*E44</f>
        <v>15000000</v>
      </c>
      <c r="G44" s="80"/>
      <c r="H44" s="80"/>
      <c r="I44" s="80"/>
      <c r="J44" s="27"/>
    </row>
    <row r="45" spans="1:12" ht="15" x14ac:dyDescent="0.2">
      <c r="A45" s="16">
        <v>8</v>
      </c>
      <c r="B45" s="16">
        <v>460</v>
      </c>
      <c r="C45" s="31" t="s">
        <v>42</v>
      </c>
      <c r="D45" s="27"/>
      <c r="E45" s="27"/>
      <c r="F45" s="27"/>
      <c r="G45" s="80"/>
      <c r="H45" s="80"/>
      <c r="I45" s="80"/>
      <c r="J45" s="27"/>
    </row>
    <row r="46" spans="1:12" ht="15" x14ac:dyDescent="0.2">
      <c r="A46" s="16">
        <v>9</v>
      </c>
      <c r="B46" s="16">
        <v>489</v>
      </c>
      <c r="C46" s="31" t="s">
        <v>43</v>
      </c>
      <c r="D46" s="27"/>
      <c r="E46" s="27"/>
      <c r="F46" s="27"/>
      <c r="G46" s="80"/>
      <c r="H46" s="80"/>
      <c r="I46" s="80"/>
      <c r="J46" s="27"/>
    </row>
    <row r="47" spans="1:12" ht="15" x14ac:dyDescent="0.2">
      <c r="A47" s="101">
        <v>10</v>
      </c>
      <c r="B47" s="101">
        <v>501</v>
      </c>
      <c r="C47" s="84" t="s">
        <v>44</v>
      </c>
      <c r="D47" s="79">
        <v>12</v>
      </c>
      <c r="E47" s="79">
        <v>20000000</v>
      </c>
      <c r="F47" s="79">
        <f>D47*E47</f>
        <v>240000000</v>
      </c>
      <c r="G47" s="80"/>
      <c r="H47" s="80"/>
      <c r="I47" s="80"/>
      <c r="J47" s="27"/>
    </row>
    <row r="48" spans="1:12" ht="15" x14ac:dyDescent="0.2">
      <c r="A48" s="101">
        <v>11</v>
      </c>
      <c r="B48" s="101">
        <v>503</v>
      </c>
      <c r="C48" s="84" t="s">
        <v>45</v>
      </c>
      <c r="D48" s="79">
        <v>1</v>
      </c>
      <c r="E48" s="79">
        <v>20000000</v>
      </c>
      <c r="F48" s="79">
        <f>D48*E48</f>
        <v>20000000</v>
      </c>
      <c r="G48" s="80"/>
      <c r="H48" s="80"/>
      <c r="I48" s="80"/>
      <c r="J48" s="27"/>
    </row>
    <row r="49" spans="1:10" ht="15" x14ac:dyDescent="0.2">
      <c r="A49" s="16">
        <v>12</v>
      </c>
      <c r="B49" s="25">
        <v>507</v>
      </c>
      <c r="C49" s="31" t="s">
        <v>46</v>
      </c>
      <c r="D49" s="27"/>
      <c r="E49" s="27"/>
      <c r="F49" s="27"/>
      <c r="G49" s="80"/>
      <c r="H49" s="80"/>
      <c r="I49" s="80"/>
      <c r="J49" s="27"/>
    </row>
    <row r="50" spans="1:10" ht="15" x14ac:dyDescent="0.2">
      <c r="A50" s="101">
        <v>13</v>
      </c>
      <c r="B50" s="102">
        <v>508</v>
      </c>
      <c r="C50" s="84" t="s">
        <v>47</v>
      </c>
      <c r="D50" s="79">
        <v>12</v>
      </c>
      <c r="E50" s="79">
        <v>500000</v>
      </c>
      <c r="F50" s="79">
        <f>D50*E50</f>
        <v>6000000</v>
      </c>
      <c r="G50" s="80"/>
      <c r="H50" s="80"/>
      <c r="I50" s="80"/>
      <c r="J50" s="27"/>
    </row>
    <row r="51" spans="1:10" ht="15" x14ac:dyDescent="0.2">
      <c r="A51" s="16">
        <v>14</v>
      </c>
      <c r="B51" s="25">
        <v>509</v>
      </c>
      <c r="C51" s="31" t="s">
        <v>48</v>
      </c>
      <c r="D51" s="27"/>
      <c r="E51" s="27"/>
      <c r="F51" s="27"/>
      <c r="G51" s="80"/>
      <c r="H51" s="80"/>
      <c r="I51" s="80"/>
      <c r="J51" s="27"/>
    </row>
    <row r="52" spans="1:10" ht="15" x14ac:dyDescent="0.2">
      <c r="A52" s="16">
        <v>15</v>
      </c>
      <c r="B52" s="25">
        <v>523</v>
      </c>
      <c r="C52" s="31" t="s">
        <v>49</v>
      </c>
      <c r="D52" s="27"/>
      <c r="E52" s="27"/>
      <c r="F52" s="27"/>
      <c r="G52" s="80"/>
      <c r="H52" s="80"/>
      <c r="I52" s="80"/>
      <c r="J52" s="27"/>
    </row>
    <row r="53" spans="1:10" ht="15" x14ac:dyDescent="0.2">
      <c r="A53" s="16">
        <v>16</v>
      </c>
      <c r="B53" s="16">
        <v>531</v>
      </c>
      <c r="C53" s="31" t="s">
        <v>50</v>
      </c>
      <c r="D53" s="27"/>
      <c r="E53" s="27"/>
      <c r="F53" s="27"/>
      <c r="G53" s="80"/>
      <c r="H53" s="80"/>
      <c r="I53" s="80"/>
      <c r="J53" s="27"/>
    </row>
    <row r="54" spans="1:10" ht="15" x14ac:dyDescent="0.2">
      <c r="A54" s="16">
        <v>17</v>
      </c>
      <c r="B54" s="16">
        <v>544</v>
      </c>
      <c r="C54" s="31" t="s">
        <v>51</v>
      </c>
      <c r="D54" s="27"/>
      <c r="E54" s="27"/>
      <c r="F54" s="27"/>
      <c r="G54" s="80"/>
      <c r="H54" s="80"/>
      <c r="I54" s="80"/>
      <c r="J54" s="27"/>
    </row>
    <row r="55" spans="1:10" ht="15.75" x14ac:dyDescent="0.25">
      <c r="A55" s="16"/>
      <c r="B55" s="17"/>
      <c r="C55" s="32" t="s">
        <v>52</v>
      </c>
      <c r="D55" s="27"/>
      <c r="E55" s="27"/>
      <c r="F55" s="28">
        <f>SUM(F38:F54)</f>
        <v>1481000000</v>
      </c>
      <c r="G55" s="80"/>
      <c r="H55" s="80"/>
      <c r="I55" s="100">
        <f>SUM(I38:I54)</f>
        <v>0</v>
      </c>
      <c r="J55" s="28">
        <f>I55+F55</f>
        <v>1481000000</v>
      </c>
    </row>
    <row r="56" spans="1:10" ht="15" x14ac:dyDescent="0.2">
      <c r="A56" s="16"/>
      <c r="B56" s="17"/>
      <c r="C56" s="16"/>
      <c r="D56" s="27"/>
      <c r="E56" s="27"/>
      <c r="F56" s="27"/>
      <c r="G56" s="80"/>
      <c r="H56" s="80"/>
      <c r="I56" s="80"/>
      <c r="J56" s="27"/>
    </row>
    <row r="57" spans="1:10" ht="15" x14ac:dyDescent="0.2">
      <c r="A57" s="16"/>
      <c r="B57" s="17"/>
      <c r="C57" s="33" t="s">
        <v>53</v>
      </c>
      <c r="D57" s="27"/>
      <c r="E57" s="27"/>
      <c r="F57" s="27"/>
      <c r="G57" s="80"/>
      <c r="H57" s="80"/>
      <c r="I57" s="80"/>
      <c r="J57" s="27"/>
    </row>
    <row r="58" spans="1:10" ht="15" x14ac:dyDescent="0.2">
      <c r="A58" s="101">
        <v>18</v>
      </c>
      <c r="B58" s="102">
        <v>462</v>
      </c>
      <c r="C58" s="84" t="s">
        <v>55</v>
      </c>
      <c r="D58" s="79">
        <v>2</v>
      </c>
      <c r="E58" s="79">
        <v>20000000</v>
      </c>
      <c r="F58" s="79">
        <f>D58*E58</f>
        <v>40000000</v>
      </c>
      <c r="G58" s="80"/>
      <c r="H58" s="80"/>
      <c r="I58" s="80"/>
      <c r="J58" s="27"/>
    </row>
    <row r="59" spans="1:10" ht="15" x14ac:dyDescent="0.2">
      <c r="A59" s="16">
        <v>19</v>
      </c>
      <c r="B59" s="25">
        <v>463</v>
      </c>
      <c r="C59" s="31" t="s">
        <v>56</v>
      </c>
      <c r="D59" s="27"/>
      <c r="E59" s="27"/>
      <c r="F59" s="27"/>
      <c r="G59" s="80"/>
      <c r="H59" s="80"/>
      <c r="I59" s="80"/>
      <c r="J59" s="27"/>
    </row>
    <row r="60" spans="1:10" ht="15" x14ac:dyDescent="0.2">
      <c r="A60" s="16">
        <v>20</v>
      </c>
      <c r="B60" s="16">
        <v>464</v>
      </c>
      <c r="C60" s="31" t="s">
        <v>57</v>
      </c>
      <c r="D60" s="27"/>
      <c r="E60" s="27"/>
      <c r="F60" s="27"/>
      <c r="G60" s="80"/>
      <c r="H60" s="80"/>
      <c r="I60" s="80"/>
      <c r="J60" s="27"/>
    </row>
    <row r="61" spans="1:10" ht="15" x14ac:dyDescent="0.2">
      <c r="A61" s="16">
        <v>21</v>
      </c>
      <c r="B61" s="16">
        <v>465</v>
      </c>
      <c r="C61" s="31" t="s">
        <v>58</v>
      </c>
      <c r="D61" s="27"/>
      <c r="E61" s="27"/>
      <c r="F61" s="27"/>
      <c r="G61" s="80"/>
      <c r="H61" s="80"/>
      <c r="I61" s="80"/>
      <c r="J61" s="27"/>
    </row>
    <row r="62" spans="1:10" ht="15" x14ac:dyDescent="0.2">
      <c r="A62" s="101">
        <v>22</v>
      </c>
      <c r="B62" s="101">
        <v>468</v>
      </c>
      <c r="C62" s="84" t="s">
        <v>59</v>
      </c>
      <c r="D62" s="79">
        <v>6</v>
      </c>
      <c r="E62" s="79">
        <v>12500000</v>
      </c>
      <c r="F62" s="79">
        <f>D62*E62</f>
        <v>75000000</v>
      </c>
      <c r="G62" s="80"/>
      <c r="H62" s="80"/>
      <c r="I62" s="80"/>
      <c r="J62" s="27"/>
    </row>
    <row r="63" spans="1:10" ht="15" x14ac:dyDescent="0.2">
      <c r="A63" s="97">
        <v>23</v>
      </c>
      <c r="B63" s="97">
        <v>470</v>
      </c>
      <c r="C63" s="109" t="s">
        <v>60</v>
      </c>
      <c r="D63" s="80"/>
      <c r="E63" s="80"/>
      <c r="F63" s="80"/>
      <c r="G63" s="80"/>
      <c r="H63" s="80"/>
      <c r="I63" s="80"/>
      <c r="J63" s="27"/>
    </row>
    <row r="64" spans="1:10" ht="15" x14ac:dyDescent="0.2">
      <c r="A64" s="125">
        <v>24</v>
      </c>
      <c r="B64" s="125">
        <v>473</v>
      </c>
      <c r="C64" s="126" t="s">
        <v>61</v>
      </c>
      <c r="D64" s="127"/>
      <c r="E64" s="127"/>
      <c r="F64" s="127"/>
      <c r="G64" s="80"/>
      <c r="H64" s="80"/>
      <c r="I64" s="80"/>
      <c r="J64" s="27"/>
    </row>
    <row r="65" spans="1:10" ht="15" x14ac:dyDescent="0.2">
      <c r="A65" s="16">
        <v>25</v>
      </c>
      <c r="B65" s="16">
        <v>474</v>
      </c>
      <c r="C65" s="31" t="s">
        <v>62</v>
      </c>
      <c r="D65" s="27"/>
      <c r="E65" s="27"/>
      <c r="F65" s="27"/>
      <c r="G65" s="80"/>
      <c r="H65" s="80"/>
      <c r="I65" s="80"/>
      <c r="J65" s="27"/>
    </row>
    <row r="66" spans="1:10" ht="15" x14ac:dyDescent="0.2">
      <c r="A66" s="101">
        <v>26</v>
      </c>
      <c r="B66" s="101">
        <v>476</v>
      </c>
      <c r="C66" s="84" t="s">
        <v>63</v>
      </c>
      <c r="D66" s="79">
        <v>6</v>
      </c>
      <c r="E66" s="79">
        <v>12500000</v>
      </c>
      <c r="F66" s="79">
        <f t="shared" ref="F66:F71" si="0">D66*E66</f>
        <v>75000000</v>
      </c>
      <c r="G66" s="80"/>
      <c r="H66" s="80"/>
      <c r="I66" s="80"/>
      <c r="J66" s="27"/>
    </row>
    <row r="67" spans="1:10" ht="15" x14ac:dyDescent="0.2">
      <c r="A67" s="101">
        <v>27</v>
      </c>
      <c r="B67" s="101">
        <v>477</v>
      </c>
      <c r="C67" s="84" t="s">
        <v>64</v>
      </c>
      <c r="D67" s="79">
        <v>6</v>
      </c>
      <c r="E67" s="79">
        <v>10000000</v>
      </c>
      <c r="F67" s="79">
        <f t="shared" si="0"/>
        <v>60000000</v>
      </c>
      <c r="G67" s="80"/>
      <c r="H67" s="80"/>
      <c r="I67" s="80"/>
      <c r="J67" s="27"/>
    </row>
    <row r="68" spans="1:10" ht="15" x14ac:dyDescent="0.2">
      <c r="A68" s="97">
        <v>28</v>
      </c>
      <c r="B68" s="97">
        <v>479</v>
      </c>
      <c r="C68" s="109" t="s">
        <v>65</v>
      </c>
      <c r="D68" s="80">
        <v>0</v>
      </c>
      <c r="E68" s="80">
        <v>0</v>
      </c>
      <c r="F68" s="80">
        <f t="shared" si="0"/>
        <v>0</v>
      </c>
      <c r="G68" s="80"/>
      <c r="H68" s="80"/>
      <c r="I68" s="80"/>
      <c r="J68" s="27"/>
    </row>
    <row r="69" spans="1:10" ht="15" x14ac:dyDescent="0.2">
      <c r="A69" s="101">
        <v>29</v>
      </c>
      <c r="B69" s="101">
        <v>482</v>
      </c>
      <c r="C69" s="84" t="s">
        <v>66</v>
      </c>
      <c r="D69" s="79">
        <v>1</v>
      </c>
      <c r="E69" s="79">
        <v>100000000</v>
      </c>
      <c r="F69" s="79">
        <f t="shared" si="0"/>
        <v>100000000</v>
      </c>
      <c r="G69" s="80"/>
      <c r="H69" s="80"/>
      <c r="I69" s="80"/>
      <c r="J69" s="27"/>
    </row>
    <row r="70" spans="1:10" ht="15" x14ac:dyDescent="0.2">
      <c r="A70" s="101">
        <v>30</v>
      </c>
      <c r="B70" s="101">
        <v>483</v>
      </c>
      <c r="C70" s="84" t="s">
        <v>67</v>
      </c>
      <c r="D70" s="79">
        <v>6</v>
      </c>
      <c r="E70" s="79">
        <v>5000000</v>
      </c>
      <c r="F70" s="79">
        <f t="shared" si="0"/>
        <v>30000000</v>
      </c>
      <c r="G70" s="80"/>
      <c r="H70" s="80"/>
      <c r="I70" s="80"/>
      <c r="J70" s="27"/>
    </row>
    <row r="71" spans="1:10" ht="15" x14ac:dyDescent="0.2">
      <c r="A71" s="101">
        <v>31</v>
      </c>
      <c r="B71" s="101">
        <v>490</v>
      </c>
      <c r="C71" s="84" t="s">
        <v>68</v>
      </c>
      <c r="D71" s="79">
        <v>10</v>
      </c>
      <c r="E71" s="79">
        <v>2000000</v>
      </c>
      <c r="F71" s="79">
        <f t="shared" si="0"/>
        <v>20000000</v>
      </c>
      <c r="G71" s="80"/>
      <c r="H71" s="80"/>
      <c r="I71" s="80"/>
      <c r="J71" s="27"/>
    </row>
    <row r="72" spans="1:10" ht="15" x14ac:dyDescent="0.2">
      <c r="A72" s="16">
        <v>32</v>
      </c>
      <c r="B72" s="16">
        <v>499</v>
      </c>
      <c r="C72" s="31" t="s">
        <v>69</v>
      </c>
      <c r="D72" s="27"/>
      <c r="E72" s="27"/>
      <c r="F72" s="27"/>
      <c r="G72" s="80"/>
      <c r="H72" s="80"/>
      <c r="I72" s="80"/>
      <c r="J72" s="27"/>
    </row>
    <row r="73" spans="1:10" ht="15" x14ac:dyDescent="0.2">
      <c r="A73" s="101">
        <v>33</v>
      </c>
      <c r="B73" s="101">
        <v>510</v>
      </c>
      <c r="C73" s="84" t="s">
        <v>70</v>
      </c>
      <c r="D73" s="79">
        <v>4</v>
      </c>
      <c r="E73" s="79">
        <v>5000000</v>
      </c>
      <c r="F73" s="79">
        <f>D73*E73</f>
        <v>20000000</v>
      </c>
      <c r="G73" s="80"/>
      <c r="H73" s="80"/>
      <c r="I73" s="80"/>
      <c r="J73" s="27"/>
    </row>
    <row r="74" spans="1:10" ht="15" x14ac:dyDescent="0.2">
      <c r="A74" s="101">
        <v>34</v>
      </c>
      <c r="B74" s="101">
        <v>512</v>
      </c>
      <c r="C74" s="84" t="s">
        <v>71</v>
      </c>
      <c r="D74" s="79">
        <v>4</v>
      </c>
      <c r="E74" s="79">
        <v>10000000</v>
      </c>
      <c r="F74" s="79">
        <f>D74*E74</f>
        <v>40000000</v>
      </c>
      <c r="G74" s="80"/>
      <c r="H74" s="80"/>
      <c r="I74" s="80"/>
      <c r="J74" s="27"/>
    </row>
    <row r="75" spans="1:10" ht="15" x14ac:dyDescent="0.2">
      <c r="A75" s="97">
        <v>35</v>
      </c>
      <c r="B75" s="97">
        <v>541</v>
      </c>
      <c r="C75" s="109" t="s">
        <v>72</v>
      </c>
      <c r="D75" s="80"/>
      <c r="E75" s="80"/>
      <c r="F75" s="80"/>
      <c r="G75" s="80"/>
      <c r="H75" s="80"/>
      <c r="I75" s="80"/>
      <c r="J75" s="27"/>
    </row>
    <row r="76" spans="1:10" ht="15.75" x14ac:dyDescent="0.25">
      <c r="A76" s="16"/>
      <c r="B76" s="16"/>
      <c r="C76" s="32" t="s">
        <v>73</v>
      </c>
      <c r="D76" s="27"/>
      <c r="E76" s="27"/>
      <c r="F76" s="28">
        <f>SUM(F58:F75)</f>
        <v>460000000</v>
      </c>
      <c r="G76" s="80"/>
      <c r="H76" s="80"/>
      <c r="I76" s="100">
        <f>SUM(I58:I75)</f>
        <v>0</v>
      </c>
      <c r="J76" s="28">
        <f>I76+F76</f>
        <v>460000000</v>
      </c>
    </row>
    <row r="77" spans="1:10" ht="15" x14ac:dyDescent="0.2">
      <c r="A77" s="16"/>
      <c r="B77" s="15"/>
      <c r="C77" s="15"/>
      <c r="D77" s="27"/>
      <c r="E77" s="27"/>
      <c r="F77" s="27"/>
      <c r="G77" s="80"/>
      <c r="H77" s="80"/>
      <c r="I77" s="80"/>
      <c r="J77" s="27"/>
    </row>
    <row r="78" spans="1:10" ht="15.75" x14ac:dyDescent="0.25">
      <c r="A78" s="16"/>
      <c r="B78" s="17"/>
      <c r="C78" s="32" t="s">
        <v>74</v>
      </c>
      <c r="D78" s="27"/>
      <c r="E78" s="27"/>
      <c r="F78" s="27"/>
      <c r="G78" s="80"/>
      <c r="H78" s="80"/>
      <c r="I78" s="80"/>
      <c r="J78" s="27"/>
    </row>
    <row r="79" spans="1:10" ht="15" x14ac:dyDescent="0.2">
      <c r="A79" s="16">
        <v>36</v>
      </c>
      <c r="B79" s="16">
        <v>140</v>
      </c>
      <c r="C79" s="31" t="s">
        <v>75</v>
      </c>
      <c r="G79" s="80"/>
      <c r="H79" s="80"/>
      <c r="I79" s="80"/>
      <c r="J79" s="27"/>
    </row>
    <row r="80" spans="1:10" ht="15" x14ac:dyDescent="0.2">
      <c r="A80" s="16">
        <v>37</v>
      </c>
      <c r="B80" s="16">
        <v>162</v>
      </c>
      <c r="C80" s="31" t="s">
        <v>76</v>
      </c>
      <c r="D80" s="27"/>
      <c r="E80" s="27"/>
      <c r="F80" s="27"/>
      <c r="G80" s="80"/>
      <c r="H80" s="80"/>
      <c r="I80" s="80"/>
      <c r="J80" s="27"/>
    </row>
    <row r="81" spans="1:10" ht="15" x14ac:dyDescent="0.2">
      <c r="A81" s="97">
        <v>38</v>
      </c>
      <c r="B81" s="97">
        <v>164</v>
      </c>
      <c r="C81" s="109" t="s">
        <v>77</v>
      </c>
      <c r="D81" s="80">
        <v>0</v>
      </c>
      <c r="E81" s="80">
        <v>0</v>
      </c>
      <c r="F81" s="80">
        <f t="shared" ref="F81:F86" si="1">D81*E81</f>
        <v>0</v>
      </c>
      <c r="G81" s="80"/>
      <c r="H81" s="80"/>
      <c r="I81" s="80"/>
      <c r="J81" s="27"/>
    </row>
    <row r="82" spans="1:10" ht="15" x14ac:dyDescent="0.2">
      <c r="A82" s="101">
        <v>39</v>
      </c>
      <c r="B82" s="101">
        <v>166</v>
      </c>
      <c r="C82" s="84" t="s">
        <v>78</v>
      </c>
      <c r="D82" s="79">
        <v>12</v>
      </c>
      <c r="E82" s="79">
        <v>2000000</v>
      </c>
      <c r="F82" s="79">
        <f t="shared" si="1"/>
        <v>24000000</v>
      </c>
      <c r="G82" s="80"/>
      <c r="H82" s="80"/>
      <c r="I82" s="80"/>
      <c r="J82" s="27"/>
    </row>
    <row r="83" spans="1:10" ht="15" x14ac:dyDescent="0.2">
      <c r="A83" s="97">
        <v>40</v>
      </c>
      <c r="B83" s="114">
        <v>168</v>
      </c>
      <c r="C83" s="109" t="s">
        <v>54</v>
      </c>
      <c r="D83" s="80"/>
      <c r="E83" s="80"/>
      <c r="F83" s="80"/>
      <c r="G83" s="80"/>
      <c r="H83" s="80"/>
      <c r="I83" s="80"/>
      <c r="J83" s="86"/>
    </row>
    <row r="84" spans="1:10" ht="15" x14ac:dyDescent="0.2">
      <c r="A84" s="97">
        <v>41</v>
      </c>
      <c r="B84" s="97">
        <v>170</v>
      </c>
      <c r="C84" s="109" t="s">
        <v>79</v>
      </c>
      <c r="D84" s="80"/>
      <c r="E84" s="80"/>
      <c r="F84" s="80"/>
      <c r="G84" s="80"/>
      <c r="H84" s="80"/>
      <c r="I84" s="80"/>
      <c r="J84" s="27"/>
    </row>
    <row r="85" spans="1:10" ht="15" x14ac:dyDescent="0.2">
      <c r="A85" s="101">
        <v>42</v>
      </c>
      <c r="B85" s="101">
        <v>172</v>
      </c>
      <c r="C85" s="84" t="s">
        <v>80</v>
      </c>
      <c r="D85" s="79">
        <v>2</v>
      </c>
      <c r="E85" s="79">
        <v>15000000</v>
      </c>
      <c r="F85" s="79">
        <f t="shared" si="1"/>
        <v>30000000</v>
      </c>
      <c r="G85" s="80"/>
      <c r="H85" s="80"/>
      <c r="I85" s="80"/>
      <c r="J85" s="27"/>
    </row>
    <row r="86" spans="1:10" ht="15" x14ac:dyDescent="0.2">
      <c r="A86" s="101">
        <v>43</v>
      </c>
      <c r="B86" s="101">
        <v>174</v>
      </c>
      <c r="C86" s="84" t="s">
        <v>81</v>
      </c>
      <c r="D86" s="79">
        <v>2</v>
      </c>
      <c r="E86" s="79">
        <v>5000000</v>
      </c>
      <c r="F86" s="79">
        <f t="shared" si="1"/>
        <v>10000000</v>
      </c>
      <c r="G86" s="80"/>
      <c r="H86" s="80"/>
      <c r="I86" s="80"/>
      <c r="J86" s="27"/>
    </row>
    <row r="87" spans="1:10" ht="15" x14ac:dyDescent="0.2">
      <c r="A87" s="16">
        <v>44</v>
      </c>
      <c r="B87" s="16">
        <v>475</v>
      </c>
      <c r="C87" s="31" t="s">
        <v>82</v>
      </c>
      <c r="D87" s="27"/>
      <c r="E87" s="27"/>
      <c r="F87" s="27"/>
      <c r="G87" s="80"/>
      <c r="H87" s="80"/>
      <c r="I87" s="80"/>
      <c r="J87" s="27"/>
    </row>
    <row r="88" spans="1:10" ht="15" x14ac:dyDescent="0.2">
      <c r="A88" s="16">
        <v>45</v>
      </c>
      <c r="B88" s="16">
        <v>514</v>
      </c>
      <c r="C88" s="31" t="s">
        <v>83</v>
      </c>
      <c r="D88" s="27"/>
      <c r="E88" s="27"/>
      <c r="F88" s="27"/>
      <c r="G88" s="80"/>
      <c r="H88" s="80"/>
      <c r="I88" s="80"/>
      <c r="J88" s="27"/>
    </row>
    <row r="89" spans="1:10" ht="15" x14ac:dyDescent="0.2">
      <c r="A89" s="16">
        <v>46</v>
      </c>
      <c r="B89" s="16">
        <v>515</v>
      </c>
      <c r="C89" s="31" t="s">
        <v>84</v>
      </c>
      <c r="D89" s="27"/>
      <c r="E89" s="27"/>
      <c r="F89" s="27"/>
      <c r="G89" s="80"/>
      <c r="H89" s="80"/>
      <c r="I89" s="80"/>
      <c r="J89" s="27"/>
    </row>
    <row r="90" spans="1:10" ht="15" x14ac:dyDescent="0.2">
      <c r="A90" s="16">
        <v>47</v>
      </c>
      <c r="B90" s="16">
        <v>516</v>
      </c>
      <c r="C90" s="31" t="s">
        <v>85</v>
      </c>
      <c r="D90" s="27"/>
      <c r="E90" s="27"/>
      <c r="F90" s="27"/>
      <c r="G90" s="80"/>
      <c r="H90" s="80"/>
      <c r="I90" s="80"/>
      <c r="J90" s="27"/>
    </row>
    <row r="91" spans="1:10" ht="15" x14ac:dyDescent="0.2">
      <c r="A91" s="16">
        <v>48</v>
      </c>
      <c r="B91" s="16">
        <v>517</v>
      </c>
      <c r="C91" s="31" t="s">
        <v>86</v>
      </c>
      <c r="D91" s="27"/>
      <c r="E91" s="27"/>
      <c r="F91" s="27"/>
      <c r="G91" s="80"/>
      <c r="H91" s="80"/>
      <c r="I91" s="80"/>
      <c r="J91" s="27"/>
    </row>
    <row r="92" spans="1:10" ht="15" x14ac:dyDescent="0.2">
      <c r="A92" s="97">
        <v>49</v>
      </c>
      <c r="B92" s="97">
        <v>518</v>
      </c>
      <c r="C92" s="109" t="s">
        <v>87</v>
      </c>
      <c r="D92" s="80"/>
      <c r="E92" s="80"/>
      <c r="F92" s="80"/>
      <c r="G92" s="80"/>
      <c r="H92" s="80"/>
      <c r="I92" s="80"/>
      <c r="J92" s="27"/>
    </row>
    <row r="93" spans="1:10" ht="15" x14ac:dyDescent="0.2">
      <c r="A93" s="97">
        <v>50</v>
      </c>
      <c r="B93" s="114">
        <v>522</v>
      </c>
      <c r="C93" s="109" t="s">
        <v>88</v>
      </c>
      <c r="D93" s="80"/>
      <c r="E93" s="80"/>
      <c r="F93" s="80"/>
      <c r="G93" s="80"/>
      <c r="H93" s="80"/>
      <c r="I93" s="80"/>
      <c r="J93" s="27"/>
    </row>
    <row r="94" spans="1:10" ht="15" x14ac:dyDescent="0.2">
      <c r="A94" s="101">
        <v>51</v>
      </c>
      <c r="B94" s="102">
        <v>525</v>
      </c>
      <c r="C94" s="84" t="s">
        <v>89</v>
      </c>
      <c r="D94" s="79">
        <v>4</v>
      </c>
      <c r="E94" s="79">
        <v>5000000</v>
      </c>
      <c r="F94" s="79">
        <f>D94*E94</f>
        <v>20000000</v>
      </c>
      <c r="G94" s="80"/>
      <c r="H94" s="80"/>
      <c r="I94" s="80"/>
      <c r="J94" s="27"/>
    </row>
    <row r="95" spans="1:10" ht="15" x14ac:dyDescent="0.2">
      <c r="A95" s="101">
        <v>52</v>
      </c>
      <c r="B95" s="102">
        <v>527</v>
      </c>
      <c r="C95" s="84" t="s">
        <v>90</v>
      </c>
      <c r="D95" s="79">
        <v>12</v>
      </c>
      <c r="E95" s="79">
        <v>4000000</v>
      </c>
      <c r="F95" s="79">
        <f>D95*E95</f>
        <v>48000000</v>
      </c>
      <c r="G95" s="80"/>
      <c r="H95" s="80"/>
      <c r="I95" s="80"/>
      <c r="J95" s="27"/>
    </row>
    <row r="96" spans="1:10" ht="15" x14ac:dyDescent="0.2">
      <c r="A96" s="97">
        <v>53</v>
      </c>
      <c r="B96" s="114">
        <v>528</v>
      </c>
      <c r="C96" s="109" t="s">
        <v>91</v>
      </c>
      <c r="D96" s="80"/>
      <c r="E96" s="80"/>
      <c r="F96" s="80"/>
      <c r="G96" s="80"/>
      <c r="H96" s="80"/>
      <c r="I96" s="80"/>
      <c r="J96" s="27"/>
    </row>
    <row r="97" spans="1:11" ht="15" x14ac:dyDescent="0.2">
      <c r="A97" s="101">
        <v>54</v>
      </c>
      <c r="B97" s="102">
        <v>529</v>
      </c>
      <c r="C97" s="84" t="s">
        <v>92</v>
      </c>
      <c r="D97" s="79">
        <v>12</v>
      </c>
      <c r="E97" s="79">
        <v>100000</v>
      </c>
      <c r="F97" s="79">
        <f>D97*E97</f>
        <v>1200000</v>
      </c>
      <c r="G97" s="80"/>
      <c r="H97" s="80"/>
      <c r="I97" s="80"/>
      <c r="J97" s="27"/>
    </row>
    <row r="98" spans="1:11" ht="15.75" x14ac:dyDescent="0.25">
      <c r="A98" s="16"/>
      <c r="B98" s="16"/>
      <c r="C98" s="32" t="s">
        <v>93</v>
      </c>
      <c r="D98" s="27"/>
      <c r="E98" s="27"/>
      <c r="F98" s="27">
        <f>SUM(F79:F97)</f>
        <v>133200000</v>
      </c>
      <c r="G98" s="80"/>
      <c r="H98" s="80"/>
      <c r="I98" s="100">
        <f>SUM(I79:I97)</f>
        <v>0</v>
      </c>
      <c r="J98" s="28">
        <f>F98+I98</f>
        <v>133200000</v>
      </c>
    </row>
    <row r="99" spans="1:11" ht="15" x14ac:dyDescent="0.2">
      <c r="A99" s="16"/>
      <c r="B99" s="16"/>
      <c r="C99" s="16"/>
      <c r="D99" s="27"/>
      <c r="E99" s="27"/>
      <c r="F99" s="27"/>
      <c r="G99" s="80"/>
      <c r="H99" s="80"/>
      <c r="I99" s="80"/>
      <c r="J99" s="27"/>
    </row>
    <row r="100" spans="1:11" ht="15.75" x14ac:dyDescent="0.25">
      <c r="A100" s="16"/>
      <c r="B100" s="16"/>
      <c r="C100" s="32" t="s">
        <v>94</v>
      </c>
      <c r="D100" s="27"/>
      <c r="E100" s="27"/>
      <c r="F100" s="27"/>
      <c r="G100" s="80"/>
      <c r="H100" s="80"/>
      <c r="I100" s="80"/>
      <c r="J100" s="27"/>
    </row>
    <row r="101" spans="1:11" ht="15" x14ac:dyDescent="0.2">
      <c r="A101" s="101">
        <v>55</v>
      </c>
      <c r="B101" s="102">
        <v>466</v>
      </c>
      <c r="C101" s="84" t="s">
        <v>95</v>
      </c>
      <c r="D101" s="79">
        <v>4</v>
      </c>
      <c r="E101" s="79">
        <v>1000000</v>
      </c>
      <c r="F101" s="79">
        <f t="shared" ref="F101:F108" si="2">D101*E101</f>
        <v>4000000</v>
      </c>
      <c r="G101" s="80"/>
      <c r="H101" s="80"/>
      <c r="I101" s="80"/>
      <c r="J101" s="27"/>
    </row>
    <row r="102" spans="1:11" ht="15" x14ac:dyDescent="0.2">
      <c r="A102" s="101">
        <v>56</v>
      </c>
      <c r="B102" s="101">
        <v>467</v>
      </c>
      <c r="C102" s="84" t="s">
        <v>96</v>
      </c>
      <c r="D102" s="79">
        <v>1</v>
      </c>
      <c r="E102" s="79">
        <v>35000000</v>
      </c>
      <c r="F102" s="79">
        <f t="shared" si="2"/>
        <v>35000000</v>
      </c>
      <c r="G102" s="80"/>
      <c r="H102" s="80"/>
      <c r="I102" s="80"/>
      <c r="J102" s="27"/>
      <c r="K102" t="s">
        <v>136</v>
      </c>
    </row>
    <row r="103" spans="1:11" ht="15" x14ac:dyDescent="0.2">
      <c r="A103" s="101">
        <v>57</v>
      </c>
      <c r="B103" s="102">
        <v>469</v>
      </c>
      <c r="C103" s="84" t="s">
        <v>97</v>
      </c>
      <c r="D103" s="79">
        <v>6</v>
      </c>
      <c r="E103" s="79">
        <v>5000000</v>
      </c>
      <c r="F103" s="79">
        <f t="shared" si="2"/>
        <v>30000000</v>
      </c>
      <c r="G103" s="80"/>
      <c r="H103" s="80"/>
      <c r="I103" s="80"/>
      <c r="J103" s="27"/>
    </row>
    <row r="104" spans="1:11" ht="15" x14ac:dyDescent="0.2">
      <c r="A104" s="97">
        <v>58</v>
      </c>
      <c r="B104" s="114">
        <v>471</v>
      </c>
      <c r="C104" s="109" t="s">
        <v>98</v>
      </c>
      <c r="D104" s="80"/>
      <c r="E104" s="80"/>
      <c r="F104" s="80"/>
      <c r="G104" s="80"/>
      <c r="H104" s="80"/>
      <c r="I104" s="80"/>
      <c r="J104" s="27"/>
    </row>
    <row r="105" spans="1:11" ht="15" x14ac:dyDescent="0.2">
      <c r="A105" s="101">
        <v>59</v>
      </c>
      <c r="B105" s="102">
        <v>478</v>
      </c>
      <c r="C105" s="84" t="s">
        <v>99</v>
      </c>
      <c r="D105" s="79">
        <v>40</v>
      </c>
      <c r="E105" s="79">
        <v>1500000</v>
      </c>
      <c r="F105" s="79">
        <f>D105*E105</f>
        <v>60000000</v>
      </c>
      <c r="G105" s="80"/>
      <c r="H105" s="80"/>
      <c r="I105" s="80"/>
      <c r="J105" s="27"/>
    </row>
    <row r="106" spans="1:11" ht="15" x14ac:dyDescent="0.2">
      <c r="A106" s="101">
        <v>60</v>
      </c>
      <c r="B106" s="102">
        <v>480</v>
      </c>
      <c r="C106" s="84" t="s">
        <v>100</v>
      </c>
      <c r="D106" s="79">
        <v>1</v>
      </c>
      <c r="E106" s="79">
        <v>56000000</v>
      </c>
      <c r="F106" s="79">
        <f t="shared" si="2"/>
        <v>56000000</v>
      </c>
      <c r="G106" s="80"/>
      <c r="H106" s="80"/>
      <c r="I106" s="80"/>
      <c r="J106" s="27"/>
      <c r="K106" t="s">
        <v>143</v>
      </c>
    </row>
    <row r="107" spans="1:11" ht="15" x14ac:dyDescent="0.2">
      <c r="A107" s="101">
        <v>61</v>
      </c>
      <c r="B107" s="101">
        <v>488</v>
      </c>
      <c r="C107" s="84" t="s">
        <v>101</v>
      </c>
      <c r="D107" s="79">
        <v>1</v>
      </c>
      <c r="E107" s="79">
        <v>10000000</v>
      </c>
      <c r="F107" s="79">
        <f t="shared" si="2"/>
        <v>10000000</v>
      </c>
      <c r="G107" s="80"/>
      <c r="H107" s="80"/>
      <c r="I107" s="80"/>
      <c r="J107" s="27"/>
      <c r="K107" t="s">
        <v>144</v>
      </c>
    </row>
    <row r="108" spans="1:11" ht="15" x14ac:dyDescent="0.2">
      <c r="A108" s="101">
        <v>62</v>
      </c>
      <c r="B108" s="101">
        <v>511</v>
      </c>
      <c r="C108" s="84" t="s">
        <v>102</v>
      </c>
      <c r="D108" s="79">
        <v>4</v>
      </c>
      <c r="E108" s="79">
        <v>3000000</v>
      </c>
      <c r="F108" s="79">
        <f t="shared" si="2"/>
        <v>12000000</v>
      </c>
      <c r="G108" s="80"/>
      <c r="H108" s="80"/>
      <c r="I108" s="80"/>
      <c r="J108" s="27"/>
      <c r="K108" t="s">
        <v>142</v>
      </c>
    </row>
    <row r="109" spans="1:11" ht="15" x14ac:dyDescent="0.2">
      <c r="A109" s="16">
        <v>63</v>
      </c>
      <c r="B109" s="16">
        <v>513</v>
      </c>
      <c r="C109" s="31" t="s">
        <v>103</v>
      </c>
      <c r="D109" s="27"/>
      <c r="E109" s="27"/>
      <c r="F109" s="27"/>
      <c r="G109" s="80"/>
      <c r="H109" s="80"/>
      <c r="I109" s="80"/>
      <c r="J109" s="27"/>
    </row>
    <row r="110" spans="1:11" ht="15" x14ac:dyDescent="0.2">
      <c r="A110" s="16">
        <v>64</v>
      </c>
      <c r="B110" s="16">
        <v>521</v>
      </c>
      <c r="C110" s="31" t="s">
        <v>104</v>
      </c>
      <c r="D110" s="27"/>
      <c r="E110" s="27"/>
      <c r="F110" s="27"/>
      <c r="G110" s="80"/>
      <c r="H110" s="80"/>
      <c r="I110" s="80"/>
      <c r="J110" s="27"/>
    </row>
    <row r="111" spans="1:11" ht="15" x14ac:dyDescent="0.2">
      <c r="A111" s="101">
        <v>65</v>
      </c>
      <c r="B111" s="101">
        <v>524</v>
      </c>
      <c r="C111" s="84" t="s">
        <v>105</v>
      </c>
      <c r="D111" s="79">
        <v>12</v>
      </c>
      <c r="E111" s="79">
        <v>2000000</v>
      </c>
      <c r="F111" s="79">
        <f>D111*E111</f>
        <v>24000000</v>
      </c>
      <c r="G111" s="80"/>
      <c r="H111" s="80"/>
      <c r="I111" s="80"/>
      <c r="J111" s="27"/>
    </row>
    <row r="112" spans="1:11" ht="15" x14ac:dyDescent="0.2">
      <c r="A112" s="101">
        <v>66</v>
      </c>
      <c r="B112" s="101">
        <v>526</v>
      </c>
      <c r="C112" s="84" t="s">
        <v>106</v>
      </c>
      <c r="D112" s="79">
        <v>12</v>
      </c>
      <c r="E112" s="79">
        <v>500000</v>
      </c>
      <c r="F112" s="79">
        <f>D112*E112</f>
        <v>6000000</v>
      </c>
      <c r="G112" s="80"/>
      <c r="H112" s="80"/>
      <c r="I112" s="80"/>
      <c r="J112" s="27"/>
    </row>
    <row r="113" spans="1:11" ht="15" x14ac:dyDescent="0.2">
      <c r="A113" s="16">
        <v>67</v>
      </c>
      <c r="B113" s="16">
        <v>530</v>
      </c>
      <c r="C113" s="31" t="s">
        <v>107</v>
      </c>
      <c r="D113" s="27"/>
      <c r="E113" s="27"/>
      <c r="F113" s="27"/>
      <c r="G113" s="80"/>
      <c r="H113" s="80"/>
      <c r="I113" s="80"/>
      <c r="J113" s="27"/>
    </row>
    <row r="114" spans="1:11" ht="15" x14ac:dyDescent="0.2">
      <c r="A114" s="97">
        <v>68</v>
      </c>
      <c r="B114" s="97">
        <v>545</v>
      </c>
      <c r="C114" s="109" t="s">
        <v>108</v>
      </c>
      <c r="D114" s="80"/>
      <c r="E114" s="80"/>
      <c r="F114" s="80"/>
      <c r="G114" s="80"/>
      <c r="H114" s="80"/>
      <c r="I114" s="80"/>
      <c r="J114" s="27"/>
    </row>
    <row r="115" spans="1:11" ht="15" x14ac:dyDescent="0.2">
      <c r="A115" s="101">
        <v>69</v>
      </c>
      <c r="B115" s="101">
        <v>546</v>
      </c>
      <c r="C115" s="84" t="s">
        <v>109</v>
      </c>
      <c r="D115" s="79">
        <v>1</v>
      </c>
      <c r="E115" s="79">
        <v>20000000</v>
      </c>
      <c r="F115" s="79">
        <f>D115*E115</f>
        <v>20000000</v>
      </c>
      <c r="G115" s="80"/>
      <c r="H115" s="80"/>
      <c r="I115" s="80"/>
      <c r="J115" s="27"/>
      <c r="K115" t="s">
        <v>145</v>
      </c>
    </row>
    <row r="116" spans="1:11" ht="15" x14ac:dyDescent="0.2">
      <c r="A116" s="16">
        <v>70</v>
      </c>
      <c r="B116" s="16">
        <v>547</v>
      </c>
      <c r="C116" s="31" t="s">
        <v>110</v>
      </c>
      <c r="D116" s="27"/>
      <c r="E116" s="27"/>
      <c r="F116" s="27"/>
      <c r="G116" s="80"/>
      <c r="H116" s="80"/>
      <c r="I116" s="80"/>
      <c r="J116" s="27"/>
    </row>
    <row r="117" spans="1:11" ht="15" x14ac:dyDescent="0.2">
      <c r="A117" s="101">
        <v>71</v>
      </c>
      <c r="B117" s="101">
        <v>548</v>
      </c>
      <c r="C117" s="84" t="s">
        <v>111</v>
      </c>
      <c r="D117" s="79">
        <v>1</v>
      </c>
      <c r="E117" s="79">
        <v>20000000</v>
      </c>
      <c r="F117" s="79">
        <f>D117*E117</f>
        <v>20000000</v>
      </c>
      <c r="G117" s="80"/>
      <c r="H117" s="80"/>
      <c r="I117" s="80"/>
      <c r="J117" s="27"/>
    </row>
    <row r="118" spans="1:11" ht="15" x14ac:dyDescent="0.2">
      <c r="A118" s="101">
        <v>72</v>
      </c>
      <c r="B118" s="101">
        <v>549</v>
      </c>
      <c r="C118" s="84" t="s">
        <v>112</v>
      </c>
      <c r="D118" s="79">
        <v>2</v>
      </c>
      <c r="E118" s="79">
        <v>15000000</v>
      </c>
      <c r="F118" s="79">
        <f>D118*E118</f>
        <v>30000000</v>
      </c>
      <c r="G118" s="80"/>
      <c r="H118" s="80"/>
      <c r="I118" s="80"/>
      <c r="J118" s="27"/>
    </row>
    <row r="119" spans="1:11" ht="15" x14ac:dyDescent="0.2">
      <c r="A119" s="97">
        <v>73</v>
      </c>
      <c r="B119" s="97">
        <v>599</v>
      </c>
      <c r="C119" s="109" t="s">
        <v>121</v>
      </c>
      <c r="D119" s="80">
        <v>0</v>
      </c>
      <c r="E119" s="80">
        <v>0</v>
      </c>
      <c r="F119" s="80">
        <f>D119*E119</f>
        <v>0</v>
      </c>
      <c r="G119" s="80"/>
      <c r="H119" s="80"/>
      <c r="I119" s="80"/>
      <c r="J119" s="27"/>
    </row>
    <row r="120" spans="1:11" ht="15" x14ac:dyDescent="0.2">
      <c r="A120" s="16">
        <v>74</v>
      </c>
      <c r="B120" s="16">
        <v>651</v>
      </c>
      <c r="C120" s="31" t="s">
        <v>113</v>
      </c>
      <c r="D120" s="27"/>
      <c r="E120" s="27"/>
      <c r="F120" s="27"/>
      <c r="G120" s="80"/>
      <c r="H120" s="80"/>
      <c r="I120" s="80"/>
      <c r="J120" s="27"/>
    </row>
    <row r="121" spans="1:11" ht="15" x14ac:dyDescent="0.2">
      <c r="A121" s="16">
        <v>75</v>
      </c>
      <c r="B121" s="16">
        <v>652</v>
      </c>
      <c r="C121" s="31" t="s">
        <v>114</v>
      </c>
      <c r="D121" s="27"/>
      <c r="E121" s="27"/>
      <c r="F121" s="27"/>
      <c r="G121" s="80"/>
      <c r="H121" s="80"/>
      <c r="I121" s="80"/>
      <c r="J121" s="27"/>
    </row>
    <row r="122" spans="1:11" ht="15" x14ac:dyDescent="0.2">
      <c r="A122" s="101">
        <v>76</v>
      </c>
      <c r="B122" s="102">
        <v>699</v>
      </c>
      <c r="C122" s="84" t="s">
        <v>115</v>
      </c>
      <c r="D122" s="79">
        <v>2</v>
      </c>
      <c r="E122" s="79">
        <v>5000000</v>
      </c>
      <c r="F122" s="79">
        <f>D122*E122</f>
        <v>10000000</v>
      </c>
      <c r="G122" s="80"/>
      <c r="H122" s="80"/>
      <c r="I122" s="80"/>
      <c r="J122" s="27"/>
    </row>
    <row r="123" spans="1:11" ht="15" x14ac:dyDescent="0.2">
      <c r="A123" s="101">
        <v>77</v>
      </c>
      <c r="B123" s="102">
        <v>799</v>
      </c>
      <c r="C123" s="84" t="s">
        <v>116</v>
      </c>
      <c r="D123" s="79">
        <v>40</v>
      </c>
      <c r="E123" s="79">
        <v>2000000</v>
      </c>
      <c r="F123" s="79">
        <f>D123*E123</f>
        <v>80000000</v>
      </c>
      <c r="G123" s="80"/>
      <c r="H123" s="80"/>
      <c r="I123" s="80"/>
      <c r="J123" s="27"/>
    </row>
    <row r="124" spans="1:11" ht="15.75" x14ac:dyDescent="0.25">
      <c r="A124" s="16"/>
      <c r="B124" s="16"/>
      <c r="C124" s="32" t="s">
        <v>117</v>
      </c>
      <c r="D124" s="27"/>
      <c r="E124" s="27"/>
      <c r="F124" s="28">
        <f>SUM(F101:F123)</f>
        <v>397000000</v>
      </c>
      <c r="G124" s="80"/>
      <c r="H124" s="80"/>
      <c r="I124" s="100">
        <f>SUM(I101:I123)</f>
        <v>0</v>
      </c>
      <c r="J124" s="28">
        <f>I124+F124</f>
        <v>397000000</v>
      </c>
    </row>
    <row r="125" spans="1:11" ht="15" x14ac:dyDescent="0.2">
      <c r="A125" s="16"/>
      <c r="B125" s="16"/>
      <c r="C125" s="16"/>
      <c r="D125" s="27"/>
      <c r="E125" s="27"/>
      <c r="F125" s="27"/>
      <c r="G125" s="80"/>
      <c r="H125" s="80"/>
      <c r="I125" s="80"/>
      <c r="J125" s="27"/>
    </row>
    <row r="126" spans="1:11" ht="15.75" x14ac:dyDescent="0.25">
      <c r="A126" s="16"/>
      <c r="B126" s="16"/>
      <c r="C126" s="33" t="s">
        <v>118</v>
      </c>
      <c r="D126" s="27"/>
      <c r="E126" s="27"/>
      <c r="F126" s="28">
        <f>SUM(F124+F98+F76+F55)</f>
        <v>2471200000</v>
      </c>
      <c r="G126" s="80"/>
      <c r="H126" s="80"/>
      <c r="I126" s="100">
        <f>SUM(I124+I76+I55+I98)</f>
        <v>0</v>
      </c>
      <c r="J126" s="28">
        <f>F126+I126</f>
        <v>2471200000</v>
      </c>
    </row>
    <row r="127" spans="1:11" ht="15" x14ac:dyDescent="0.2">
      <c r="A127" s="16"/>
      <c r="B127" s="16"/>
      <c r="C127" s="16"/>
      <c r="D127" s="27"/>
      <c r="E127" s="27"/>
      <c r="F127" s="27"/>
      <c r="G127" s="80"/>
      <c r="H127" s="80"/>
      <c r="I127" s="80"/>
      <c r="J127" s="27"/>
    </row>
    <row r="128" spans="1:11" ht="15.75" x14ac:dyDescent="0.25">
      <c r="A128" s="16"/>
      <c r="B128" s="16"/>
      <c r="C128" s="32" t="s">
        <v>119</v>
      </c>
      <c r="D128" s="27"/>
      <c r="E128" s="27"/>
      <c r="F128" s="28">
        <f>F34-F126-I126</f>
        <v>-1428400000</v>
      </c>
      <c r="G128" s="80"/>
      <c r="H128" s="80"/>
      <c r="I128" s="100">
        <f>SUM(I126+I78+I57+I100)</f>
        <v>0</v>
      </c>
      <c r="J128" s="28">
        <f>F34-J126</f>
        <v>-1428400000</v>
      </c>
    </row>
    <row r="129" spans="1:10" ht="15" x14ac:dyDescent="0.2">
      <c r="A129" s="16"/>
      <c r="B129" s="16"/>
      <c r="C129" s="16"/>
      <c r="D129" s="27"/>
      <c r="E129" s="27"/>
      <c r="F129" s="27"/>
      <c r="G129" s="80"/>
      <c r="H129" s="80"/>
      <c r="I129" s="80"/>
      <c r="J129" s="27"/>
    </row>
  </sheetData>
  <mergeCells count="3">
    <mergeCell ref="A4:J4"/>
    <mergeCell ref="A5:J5"/>
    <mergeCell ref="A6:J6"/>
  </mergeCells>
  <phoneticPr fontId="4" type="noConversion"/>
  <pageMargins left="0.27559055118110237" right="0.19685039370078741" top="0.39370078740157483" bottom="0.47244094488188981" header="0.27559055118110237" footer="0.27559055118110237"/>
  <pageSetup paperSize="9" scale="66" fitToHeight="0" orientation="portrait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Form-c</vt:lpstr>
      <vt:lpstr>Form-d</vt:lpstr>
      <vt:lpstr>'Form-c'!Print_Area</vt:lpstr>
      <vt:lpstr>'Form-d'!Print_Area</vt:lpstr>
      <vt:lpstr>'Form-c'!Print_Titles</vt:lpstr>
      <vt:lpstr>'Form-d'!Print_Titles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UKRIDA</cp:lastModifiedBy>
  <cp:lastPrinted>2019-11-21T10:12:59Z</cp:lastPrinted>
  <dcterms:created xsi:type="dcterms:W3CDTF">2001-11-05T04:07:00Z</dcterms:created>
  <dcterms:modified xsi:type="dcterms:W3CDTF">2023-05-10T04:58:00Z</dcterms:modified>
</cp:coreProperties>
</file>